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defaultThemeVersion="124226"/>
  <mc:AlternateContent xmlns:mc="http://schemas.openxmlformats.org/markup-compatibility/2006">
    <mc:Choice Requires="x15">
      <x15ac:absPath xmlns:x15ac="http://schemas.microsoft.com/office/spreadsheetml/2010/11/ac" url="H:\Lead Reports 2026-2027\August 2026\"/>
    </mc:Choice>
  </mc:AlternateContent>
  <xr:revisionPtr revIDLastSave="0" documentId="8_{A16B09B1-7DBE-46E9-9B20-EF7E261EBAD9}" xr6:coauthVersionLast="47" xr6:coauthVersionMax="47" xr10:uidLastSave="{00000000-0000-0000-0000-000000000000}"/>
  <bookViews>
    <workbookView xWindow="-110" yWindow="-110" windowWidth="19420" windowHeight="10300" firstSheet="4" activeTab="8" xr2:uid="{ED3B9CB1-1986-4F7D-A007-623326DB5360}"/>
  </bookViews>
  <sheets>
    <sheet name="District Info &amp; Score Summary" sheetId="8" r:id="rId1"/>
    <sheet name="DATA Rollup" sheetId="11" state="hidden" r:id="rId2"/>
    <sheet name="I &amp; P" sheetId="7" r:id="rId3"/>
    <sheet name="Fiscal" sheetId="2" r:id="rId4"/>
    <sheet name="Governance" sheetId="3" r:id="rId5"/>
    <sheet name="Operations" sheetId="5" r:id="rId6"/>
    <sheet name="Personnel" sheetId="6" r:id="rId7"/>
    <sheet name="Declaration" sheetId="10" r:id="rId8"/>
    <sheet name="DIP ONLY USE IF DIRECTED BY DOE" sheetId="12" r:id="rId9"/>
  </sheets>
  <definedNames>
    <definedName name="conversionTable">#REF!</definedName>
    <definedName name="DDList">'I &amp; P'!$W$5:$W$6</definedName>
    <definedName name="_xlnm.Print_Area" localSheetId="7">Declaration!$B$2:$D$17</definedName>
    <definedName name="_xlnm.Print_Area" localSheetId="8">'DIP ONLY USE IF DIRECTED BY DOE'!$2:$37</definedName>
    <definedName name="_xlnm.Print_Area" localSheetId="0">'District Info &amp; Score Summary'!$B$2:$D$15</definedName>
    <definedName name="_xlnm.Print_Area" localSheetId="3">Fiscal!$B$2:$G$35</definedName>
    <definedName name="_xlnm.Print_Area" localSheetId="2">'I &amp; P'!$B$2:$G$56</definedName>
    <definedName name="_xlnm.Print_Area" localSheetId="5">Operations!$B$2:$G$31</definedName>
    <definedName name="_xlnm.Print_Area" localSheetId="6">Personnel!$B$2:$I$41</definedName>
    <definedName name="_xlnm.Print_Titles" localSheetId="8">'DIP ONLY USE IF DIRECTED BY DOE'!$2:$7</definedName>
    <definedName name="_xlnm.Print_Titles" localSheetId="3">Fiscal!$2:$4</definedName>
    <definedName name="_xlnm.Print_Titles" localSheetId="4">Governance!$2:$4</definedName>
    <definedName name="_xlnm.Print_Titles" localSheetId="2">'I &amp; P'!$2:$4</definedName>
    <definedName name="_xlnm.Print_Titles" localSheetId="5">Operations!$2:$4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6" l="1" a="1"/>
  <c r="H9" i="6" a="1"/>
  <c r="D6" i="6" a="1"/>
  <c r="D9" i="6" a="1"/>
  <c r="D12" i="6" a="1"/>
  <c r="J51" i="7"/>
  <c r="I51" i="7"/>
  <c r="J50" i="7"/>
  <c r="I50" i="7"/>
  <c r="H6" i="6" a="1"/>
  <c r="C3" i="12"/>
  <c r="T9" i="11"/>
  <c r="T8" i="11"/>
  <c r="T7" i="11"/>
  <c r="F28" i="7"/>
  <c r="F27" i="7"/>
  <c r="F26" i="7"/>
  <c r="E28" i="7"/>
  <c r="E27" i="7"/>
  <c r="E26" i="7"/>
  <c r="D2" i="2"/>
  <c r="D2" i="6"/>
  <c r="D2" i="10"/>
  <c r="F31" i="5"/>
  <c r="D14" i="8" s="1"/>
  <c r="E31" i="5"/>
  <c r="C14" i="8" s="1"/>
  <c r="F23" i="3"/>
  <c r="D13" i="8" s="1"/>
  <c r="E23" i="3"/>
  <c r="C13" i="8" s="1"/>
  <c r="F35" i="2"/>
  <c r="H33" i="11" s="1"/>
  <c r="E35" i="2"/>
  <c r="C12" i="8" s="1"/>
  <c r="E55" i="7"/>
  <c r="F55" i="7"/>
  <c r="T31" i="11"/>
  <c r="T30" i="11"/>
  <c r="T29" i="11"/>
  <c r="T28" i="11"/>
  <c r="T27" i="11"/>
  <c r="T26" i="11"/>
  <c r="T25" i="11"/>
  <c r="T24" i="11"/>
  <c r="T23" i="11"/>
  <c r="T22" i="11"/>
  <c r="T21" i="11"/>
  <c r="T20" i="11"/>
  <c r="T19" i="11"/>
  <c r="T18" i="11"/>
  <c r="T17" i="11"/>
  <c r="T16" i="11"/>
  <c r="T15" i="11"/>
  <c r="T14" i="11"/>
  <c r="T13" i="11"/>
  <c r="T12" i="11"/>
  <c r="T11" i="11"/>
  <c r="T10" i="11"/>
  <c r="D2" i="7"/>
  <c r="D3" i="7"/>
  <c r="S5" i="7"/>
  <c r="T5" i="7"/>
  <c r="S6" i="7"/>
  <c r="T6" i="7"/>
  <c r="S7" i="7"/>
  <c r="T7" i="7"/>
  <c r="S8" i="7"/>
  <c r="T8" i="7"/>
  <c r="S9" i="7"/>
  <c r="T9" i="7"/>
  <c r="S10" i="7"/>
  <c r="T10" i="7"/>
  <c r="S11" i="7"/>
  <c r="T11" i="7"/>
  <c r="S12" i="7"/>
  <c r="T12" i="7"/>
  <c r="S13" i="7"/>
  <c r="T13" i="7"/>
  <c r="S14" i="7"/>
  <c r="T14" i="7"/>
  <c r="S15" i="7"/>
  <c r="T15" i="7"/>
  <c r="S16" i="7"/>
  <c r="T16" i="7"/>
  <c r="S17" i="7"/>
  <c r="T17" i="7"/>
  <c r="S18" i="7"/>
  <c r="T18" i="7"/>
  <c r="S19" i="7"/>
  <c r="T19" i="7"/>
  <c r="S20" i="7"/>
  <c r="T20" i="7"/>
  <c r="S21" i="7"/>
  <c r="T21" i="7"/>
  <c r="S22" i="7"/>
  <c r="T22" i="7"/>
  <c r="S23" i="7"/>
  <c r="T23" i="7"/>
  <c r="S24" i="7"/>
  <c r="T24" i="7"/>
  <c r="S25" i="7"/>
  <c r="T25" i="7"/>
  <c r="D26" i="7"/>
  <c r="D27" i="7"/>
  <c r="D28" i="7"/>
  <c r="D54" i="7" s="1"/>
  <c r="I34" i="7"/>
  <c r="J34" i="7"/>
  <c r="I35" i="7"/>
  <c r="J35" i="7"/>
  <c r="I36" i="7"/>
  <c r="J36" i="7"/>
  <c r="I52" i="7"/>
  <c r="J52" i="7"/>
  <c r="I53" i="7"/>
  <c r="J53" i="7"/>
  <c r="D3" i="2"/>
  <c r="I5" i="2"/>
  <c r="J5" i="2"/>
  <c r="I6" i="2"/>
  <c r="J6" i="2"/>
  <c r="I7" i="2"/>
  <c r="J7" i="2"/>
  <c r="I8" i="2"/>
  <c r="J8" i="2"/>
  <c r="I9" i="2"/>
  <c r="J9" i="2"/>
  <c r="I10" i="2"/>
  <c r="J10" i="2"/>
  <c r="I11" i="2"/>
  <c r="J11" i="2"/>
  <c r="I12" i="2"/>
  <c r="J12" i="2"/>
  <c r="I14" i="2"/>
  <c r="J14" i="2"/>
  <c r="I15" i="2"/>
  <c r="J15" i="2"/>
  <c r="I16" i="2"/>
  <c r="J16" i="2"/>
  <c r="I18" i="2"/>
  <c r="J18" i="2"/>
  <c r="I20" i="2"/>
  <c r="J20" i="2"/>
  <c r="I21" i="2"/>
  <c r="J21" i="2"/>
  <c r="I22" i="2"/>
  <c r="J22" i="2"/>
  <c r="I23" i="2"/>
  <c r="J23" i="2"/>
  <c r="I27" i="2"/>
  <c r="J27" i="2"/>
  <c r="I28" i="2"/>
  <c r="J28" i="2"/>
  <c r="I29" i="2"/>
  <c r="J29" i="2"/>
  <c r="I30" i="2"/>
  <c r="J30" i="2"/>
  <c r="I31" i="2"/>
  <c r="J31" i="2"/>
  <c r="I32" i="2"/>
  <c r="J32" i="2"/>
  <c r="I33" i="2"/>
  <c r="J33" i="2"/>
  <c r="I34" i="2"/>
  <c r="J34" i="2"/>
  <c r="D35" i="2"/>
  <c r="D2" i="3"/>
  <c r="D3" i="3"/>
  <c r="K5" i="3"/>
  <c r="L5" i="3"/>
  <c r="K7" i="3"/>
  <c r="L7" i="3"/>
  <c r="K9" i="3"/>
  <c r="L9" i="3"/>
  <c r="K10" i="3"/>
  <c r="L10" i="3"/>
  <c r="K11" i="3"/>
  <c r="L11" i="3"/>
  <c r="K13" i="3"/>
  <c r="L13" i="3"/>
  <c r="D23" i="3"/>
  <c r="D2" i="5"/>
  <c r="D3" i="5"/>
  <c r="D31" i="5"/>
  <c r="B2" i="11"/>
  <c r="B3" i="11" a="1"/>
  <c r="C3" i="11" s="1"/>
  <c r="B5" i="11" a="1"/>
  <c r="C5" i="11" s="1"/>
  <c r="F5" i="11"/>
  <c r="J5" i="11"/>
  <c r="N5" i="11"/>
  <c r="R5" i="11"/>
  <c r="C7" i="11"/>
  <c r="D7" i="11"/>
  <c r="H7" i="11"/>
  <c r="L7" i="11"/>
  <c r="P7" i="11"/>
  <c r="C8" i="11"/>
  <c r="D8" i="11"/>
  <c r="H8" i="11"/>
  <c r="L8" i="11"/>
  <c r="P8" i="11"/>
  <c r="C9" i="11"/>
  <c r="D9" i="11"/>
  <c r="H9" i="11"/>
  <c r="L9" i="11"/>
  <c r="P9" i="11"/>
  <c r="C10" i="11"/>
  <c r="D10" i="11"/>
  <c r="H10" i="11"/>
  <c r="L10" i="11"/>
  <c r="P10" i="11"/>
  <c r="C11" i="11"/>
  <c r="D11" i="11"/>
  <c r="H11" i="11"/>
  <c r="L11" i="11"/>
  <c r="P11" i="11"/>
  <c r="C12" i="11"/>
  <c r="D12" i="11"/>
  <c r="H12" i="11"/>
  <c r="L12" i="11"/>
  <c r="P12" i="11"/>
  <c r="C13" i="11"/>
  <c r="D13" i="11"/>
  <c r="H13" i="11"/>
  <c r="L13" i="11"/>
  <c r="P13" i="11"/>
  <c r="C14" i="11"/>
  <c r="D14" i="11"/>
  <c r="H14" i="11"/>
  <c r="L14" i="11"/>
  <c r="P14" i="11"/>
  <c r="C15" i="11"/>
  <c r="D15" i="11"/>
  <c r="H15" i="11"/>
  <c r="L15" i="11"/>
  <c r="P15" i="11"/>
  <c r="C16" i="11"/>
  <c r="D16" i="11"/>
  <c r="H16" i="11"/>
  <c r="L16" i="11"/>
  <c r="P16" i="11"/>
  <c r="C17" i="11"/>
  <c r="D17" i="11"/>
  <c r="H17" i="11"/>
  <c r="L17" i="11"/>
  <c r="P17" i="11"/>
  <c r="C18" i="11"/>
  <c r="D18" i="11"/>
  <c r="H18" i="11"/>
  <c r="L18" i="11"/>
  <c r="P18" i="11"/>
  <c r="C19" i="11"/>
  <c r="D19" i="11"/>
  <c r="H19" i="11"/>
  <c r="L19" i="11"/>
  <c r="P19" i="11"/>
  <c r="C20" i="11"/>
  <c r="D20" i="11"/>
  <c r="H20" i="11"/>
  <c r="L20" i="11"/>
  <c r="P20" i="11"/>
  <c r="C21" i="11"/>
  <c r="D21" i="11"/>
  <c r="H21" i="11"/>
  <c r="L21" i="11"/>
  <c r="P21" i="11"/>
  <c r="C22" i="11"/>
  <c r="D22" i="11"/>
  <c r="H22" i="11"/>
  <c r="L22" i="11"/>
  <c r="P22" i="11"/>
  <c r="C23" i="11"/>
  <c r="D23" i="11"/>
  <c r="H23" i="11"/>
  <c r="P23" i="11"/>
  <c r="C24" i="11"/>
  <c r="D24" i="11"/>
  <c r="H24" i="11"/>
  <c r="P24" i="11"/>
  <c r="C25" i="11"/>
  <c r="D25" i="11"/>
  <c r="H25" i="11"/>
  <c r="P25" i="11"/>
  <c r="C26" i="11"/>
  <c r="D26" i="11"/>
  <c r="H26" i="11"/>
  <c r="P26" i="11"/>
  <c r="C27" i="11"/>
  <c r="D27" i="11"/>
  <c r="H27" i="11"/>
  <c r="P27" i="11"/>
  <c r="D28" i="11"/>
  <c r="H28" i="11"/>
  <c r="D29" i="11"/>
  <c r="H29" i="11"/>
  <c r="D30" i="11"/>
  <c r="H30" i="11"/>
  <c r="D31" i="11"/>
  <c r="H31" i="11"/>
  <c r="D32" i="11"/>
  <c r="H32" i="11"/>
  <c r="D33" i="11"/>
  <c r="D34" i="11"/>
  <c r="D35" i="11"/>
  <c r="D36" i="11"/>
  <c r="D3" i="6"/>
  <c r="C3" i="10"/>
  <c r="E41" i="6" l="1"/>
  <c r="C15" i="8" s="1"/>
  <c r="F54" i="7"/>
  <c r="D37" i="11" s="1"/>
  <c r="T28" i="7"/>
  <c r="F41" i="6"/>
  <c r="T32" i="11" s="1"/>
  <c r="B3" i="11"/>
  <c r="E54" i="7"/>
  <c r="E56" i="7" s="1"/>
  <c r="C11" i="8" s="1"/>
  <c r="T26" i="7"/>
  <c r="S28" i="7"/>
  <c r="S27" i="7"/>
  <c r="T27" i="7"/>
  <c r="B5" i="11"/>
  <c r="L23" i="11"/>
  <c r="D12" i="8"/>
  <c r="S26" i="7"/>
  <c r="D38" i="11"/>
  <c r="P28" i="11"/>
  <c r="F56" i="7" l="1"/>
  <c r="D11" i="8" s="1"/>
  <c r="D15" i="8"/>
  <c r="D39"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<sst xmlns="http://schemas.openxmlformats.org/spreadsheetml/2006/main" count="650" uniqueCount="301">
  <si>
    <t xml:space="preserve">NJ Single Accountability Continuum (NJQSAC)
District Performance Review </t>
  </si>
  <si>
    <t>Select County</t>
  </si>
  <si>
    <t>School Year :</t>
  </si>
  <si>
    <t>Atlantic</t>
  </si>
  <si>
    <t>District Information and Score Summary</t>
  </si>
  <si>
    <t>Bergen</t>
  </si>
  <si>
    <t>District Name and CDS #:</t>
  </si>
  <si>
    <t>Burlington</t>
  </si>
  <si>
    <t>County Name:</t>
  </si>
  <si>
    <t>Camden</t>
  </si>
  <si>
    <t>District Superintendent Name:</t>
  </si>
  <si>
    <t>Cape May</t>
  </si>
  <si>
    <t>District Mailing Address:</t>
  </si>
  <si>
    <t>Cumberland</t>
  </si>
  <si>
    <t>Superintendent Email Address:</t>
  </si>
  <si>
    <t>Essex</t>
  </si>
  <si>
    <t>DPR Area</t>
  </si>
  <si>
    <t>District Score</t>
  </si>
  <si>
    <t>County Score</t>
  </si>
  <si>
    <t>Hudson</t>
  </si>
  <si>
    <t>Instruction and Program</t>
  </si>
  <si>
    <t>Hunterdon</t>
  </si>
  <si>
    <t>Fiscal Management</t>
  </si>
  <si>
    <t>Mercer</t>
  </si>
  <si>
    <t>Governance</t>
  </si>
  <si>
    <t>Middlesex</t>
  </si>
  <si>
    <t>Operations</t>
  </si>
  <si>
    <t>Monmouth</t>
  </si>
  <si>
    <t>Personnel</t>
  </si>
  <si>
    <t>Morris</t>
  </si>
  <si>
    <t>Ocean</t>
  </si>
  <si>
    <t>Passaic</t>
  </si>
  <si>
    <t>Salem</t>
  </si>
  <si>
    <t>Somerset</t>
  </si>
  <si>
    <t>Sussex</t>
  </si>
  <si>
    <t>Union</t>
  </si>
  <si>
    <t>Warren</t>
  </si>
  <si>
    <t>Indicators</t>
  </si>
  <si>
    <t>Indicator Sub-Category</t>
  </si>
  <si>
    <t>I&amp;P Scores</t>
  </si>
  <si>
    <t>Fiscal Scores</t>
  </si>
  <si>
    <t>Governance Scores</t>
  </si>
  <si>
    <t>Operations Scores</t>
  </si>
  <si>
    <t>Personnel Scores</t>
  </si>
  <si>
    <t>a</t>
  </si>
  <si>
    <t>b</t>
  </si>
  <si>
    <t>c</t>
  </si>
  <si>
    <t>d</t>
  </si>
  <si>
    <t>e</t>
  </si>
  <si>
    <t>f</t>
  </si>
  <si>
    <t>Governance Total</t>
  </si>
  <si>
    <t>Operations Total</t>
  </si>
  <si>
    <t>Fiscal Management Total</t>
  </si>
  <si>
    <t>Achievement Score Total</t>
  </si>
  <si>
    <t>Curriculum and Policy Total</t>
  </si>
  <si>
    <t>Personnel Total</t>
  </si>
  <si>
    <t>Instruction and Program Total</t>
  </si>
  <si>
    <t>School Year:</t>
  </si>
  <si>
    <t>Indicator</t>
  </si>
  <si>
    <t>Grade Levels</t>
  </si>
  <si>
    <t>Point Value</t>
  </si>
  <si>
    <t>District Score  
Will be supplied by County Office</t>
  </si>
  <si>
    <t>County Score  Enter Actual Scores</t>
  </si>
  <si>
    <t>Comments</t>
  </si>
  <si>
    <t>District Score  Yes or N/A = 1  No = 0</t>
  </si>
  <si>
    <t>County Score Yes or N/A = 1  No = 0</t>
  </si>
  <si>
    <t>DD List</t>
  </si>
  <si>
    <t>K - 8</t>
  </si>
  <si>
    <t>Yes</t>
  </si>
  <si>
    <t>K - 12</t>
  </si>
  <si>
    <t>N/A</t>
  </si>
  <si>
    <t>9 - 12</t>
  </si>
  <si>
    <t>No</t>
  </si>
  <si>
    <t>Summary of Achievement Score Indicators</t>
  </si>
  <si>
    <r>
      <t xml:space="preserve">District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</si>
  <si>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10. Mathematics curriculum and instruction are aligned to the NJSLS in accordance with the Department’s curriculum implementation timeline and include the following: (N.J.A.C. 6A:8)</t>
  </si>
  <si>
    <t>11. Science curriculum and instruction are aligned to the NJSLS in accordance with the Department’s curriculum implementation timeline and include the following: (N.J.A.C. 6A:8)</t>
  </si>
  <si>
    <t>13. World languages curricula and instruction are aligned to the NJSLS in accordance with the Department’s curriculum implementation timeline and include the following: (N.J.A.C. 6A:8)</t>
  </si>
  <si>
    <t>14. Comprehensive health and physical education curricula and instruction are aligned to the NJSLS in accordance with the Department’s curriculum implementation timeline and include the following: (N.J.A.C. 6A:8)</t>
  </si>
  <si>
    <t>15. Visual and performing arts curricula and instruction are aligned to the NJSLS in accordance with the Department’s curriculum implementation timeline and include the following: (N.J.A.C. 6A:8)</t>
  </si>
  <si>
    <t xml:space="preserve">a. A continuum of supports and interventions available in each school to support learning, behavior, and health needs;
b. Action plans for interventions based on student data and desired outcomes;
c. Professional development for multidisciplinary teams and staff who provide interventions; and 
d. Review and assessment of effectiveness of interventions (e.g., progress monitoring).
</t>
  </si>
  <si>
    <t>Comments:</t>
  </si>
  <si>
    <r>
      <t xml:space="preserve">County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</si>
  <si>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2. A standard operating procedures (SOP) manual for business functions is maintained, updated and implemented pursuant to N.J.A.C. 6A:23A-6.6. The SOP manual includes a system of internal controls in accordance with N.J.A.C. 6A:23A-6.4 to prevent the over-expenditure of line item accounts and to safeguard assets from theft and fraud and includes a section that details purchasing procedures.</t>
  </si>
  <si>
    <t>4. The school district:</t>
  </si>
  <si>
    <t>5. Entitlement and discretionary grants are managed and overseen as required.  Specifically, the school district:</t>
  </si>
  <si>
    <t>a. Submits initial applications, revisions, and final reports for all entitlement and discretionary grants by published due dates and expends Federal funds consistent with the approved indirect cost rate and grant application.</t>
  </si>
  <si>
    <t>b. Budgets grant funds according to the approved application and spends grant funds as budgeted. Amendments and budget modifications are completed for charges that exceed the applicable threshold of 10 percent or for modifications that require opening new budget lines.</t>
  </si>
  <si>
    <t>c. Shows evidence of required consultations with nonpublic schools for each required State- and federally funded program and expends nonpublic school allocations as required.  If funds are not expended for nonpublic school services, the school district specifies the reason the funds were not spent and provides evidence of consulting with nonpublic schools regarding the use of unexpended funds.</t>
  </si>
  <si>
    <t>d. Approves salaries funded by Federal grants as documented in district board of education minutes and maintains the required time and activity reports.</t>
  </si>
  <si>
    <t>6. Proper oversight and accounting of capital projects accounted for in Fund 30 are provided.  Specifically, the school district:</t>
  </si>
  <si>
    <t>a. Maintains separate accounting by project.</t>
  </si>
  <si>
    <t>b. Monitors the detailed accounts regularly and oversees change orders to ensure/certify funds are available.</t>
  </si>
  <si>
    <t>c. Spends within the authorized amount, unless proper approvals have been received to raise additional funds to augment the authorized amount.</t>
  </si>
  <si>
    <t>d. Conducts the proper fiscal close-out of completed projects, including proper transfer of interest earned annually to the debt service and/or general fund.</t>
  </si>
  <si>
    <t xml:space="preserve">7. Projects consistent with the approved long-range facilities plan are implemented, reviewed, and revised, pursuant to N.J.A.C. 6A:26-2. </t>
  </si>
  <si>
    <t>8. County office approval has been granted for emergent projects, pursuant to N.J.A.C. 6A:26-3.14.</t>
  </si>
  <si>
    <t xml:space="preserve">9. Annual health and safety reviews: </t>
  </si>
  <si>
    <t>a. Have been conducted once per year in each building using the Annual Facilities Checklist -- Health and Safety Evaluation of School Buildings. (N.J.A.C. 6A:26-6.1, 6.2, 6.3, and 12 and 6A:19-6)</t>
  </si>
  <si>
    <t>b. Meet the "100% item" section in the Annual Facilities Checklist -- Health and Safety Evaluation of School Buildings, which means all items are in compliance in all buildings.</t>
  </si>
  <si>
    <t>c. Meet the "80% item" section Annual Facilities Checklist -- Health and Safety Evaluation of School Buildings, which means at least 80 percent of items are in compliance in all buildings.</t>
  </si>
  <si>
    <t>11. All persons employed as a buildings and grounds supervisor, as defined in N.J.S.A. 18A:17-49, possess a valid authorization from the Department to serve as a certified educational facilities manager.</t>
  </si>
  <si>
    <t>12. The transfer of funds during the budget year is made in accordance with N.J.S.A. 18A:22-8.1 and 8.2 and complies with all budgetary control provisions, pursuant to N.J.A.C. 6A:23A-16.10.</t>
  </si>
  <si>
    <t>13. Fiscal-year cash flow management for all funds is prepared and analyzed on a regular basis to ensure payments can be made on a prompt basis.</t>
  </si>
  <si>
    <t>1. At least annually, and more frequently if required by changes in case law, regulation, or statute, the district board of education or the advisory board, reviews, updates, and adopts, by resolution, policies, procedures, and by-laws reflective of current statutory and regulatory authority. (N.J.S.A. 18A:11)</t>
  </si>
  <si>
    <t xml:space="preserve">2. The district board of education: </t>
  </si>
  <si>
    <t>b. Completes the CSA evaluation by July 1 in accordance with N.J.A.C. 6A:10-8.1(g).</t>
  </si>
  <si>
    <t>3. All new, renegotiated, amended, altered, or extended contracts for CSAs, deputy superintendents, assistant superintendents, and school business administrators are submitted to the executive county superintendent (ECS) for review and approval.  The district board of education takes no formal action to approve or implement such contracts prior to ECS review and approval. (N.J.S.A. 18A:7-8 and N.J.A.C. 6A:23A-3.1)</t>
  </si>
  <si>
    <t>4. The district board of education approves appointments and transfers, and removes or renews certificated and non-certificated officers and employees, only by a roll call majority vote of the district board of education’s full membership upon the CSA’s recommendation. (N.J.S.A. 18A:27-4.1 and N.J.A.C. 6A:32-4.1 and 4.7)</t>
  </si>
  <si>
    <t>6. The budgeting process and allocation of resources, including grant funding, are aligned with instructional priorities and student needs to provide for a thorough and efficient education as demonstrated by: (N.J.S.A. 18A:7F-6 and 46 and N.J.A.C. 6A:23A-8.1)</t>
  </si>
  <si>
    <t xml:space="preserve">a. Adoption and implementation of written policies and procedures for the budget and financial planning process that are integrated and aligned with school district priorities and planning objectives based on Statewide assessments and applicable strategic plans. </t>
  </si>
  <si>
    <t>b.Annually align fiscal goals and budget objectives with curricula that comply with the NJSLS.</t>
  </si>
  <si>
    <t>10. The district board of education implements the Open Public Meetings Act and there have been no findings of noncompliance since the last NJQSAC monitoring. (N.J.S.A. 10:4-6 et seq.)</t>
  </si>
  <si>
    <t>11. The district board of education approves the monthly district board of education secretary’s and treasurer’s reports within 60 days of month’s end and, in its minutes, certifies that major funds (general fund, special revenue, and capital projects fund) have not been over-expended. (N.J.A.C. 6A:23A-16.10(c))</t>
  </si>
  <si>
    <t>12. Minutes of all meetings, including executive sessions, reflect all district board of education actions and are publicly available within two weeks or by the next district board of education meeting. (N.J.S.A.18A:17-7)</t>
  </si>
  <si>
    <t>13. District board of education members and school administrators annually file a timely and properly completed financial and personal/relative disclosure statement. The district board of education annually discusses the School Ethics Act and no district board of education member or administrator has been found in violation of the School Ethics Act. (N.J.S.A. 18A:12-22 and 26)</t>
  </si>
  <si>
    <t xml:space="preserve">Operations </t>
  </si>
  <si>
    <t>a. Have been certified by established deadlines and provide complete data; and</t>
  </si>
  <si>
    <t>b. Have an error rate of less than 1.5 percent for each file –inclusive of student sync errors.</t>
  </si>
  <si>
    <t>2. The school district’s County District School (CDS) Information System data:</t>
  </si>
  <si>
    <t xml:space="preserve">a. Have been submitted by established deadlines and no evidence of changes not approved by the Department was reported since the last NJQSAC monitoring: and </t>
  </si>
  <si>
    <t xml:space="preserve">b. Have accurately maintained the required school contacts throughout the year and the school district has submitted to the Department for approval any change requiring district board of education action within five business days of the action. </t>
  </si>
  <si>
    <t>3. The school district has a data management process that includes:</t>
  </si>
  <si>
    <t>b. Submission of data collection applications via the Department’s website by the established deadlines.</t>
  </si>
  <si>
    <t>4. The school district has policies and procedures that require the use of multiple sources of data to monitor student achievement and progress and to evaluate the effectiveness of programs, initiatives, and strategies.</t>
  </si>
  <si>
    <t>8. The Uniform State Memorandum of Agreement Between Education and Law Enforcement Officials (MOA) has been signed within the past year. There have been no findings of noncompliance since the last NJQSAC monitoring.  (N.J.A.C. 6A:16-6.2)</t>
  </si>
  <si>
    <t>10. Policies and procedures are established to review and resolve transportation incidents and ensure the safety of students by meeting Motor Vehicle Commission requirements for inspections by bus drivers and evacuation drills.  The CSA presents to the district board of education evidence of completion of emergency exit drills. (N.J.A.C. 6A:27-11.1, 11.2, and 12)</t>
  </si>
  <si>
    <t>11. Policies and procedures are established to report potentially missing, abused, or neglected children to law enforcement and child welfare authorities; to appoint a school district liaison to law enforcement authorities; and to provide training to school district employees, volunteers, and interns on policies and procedures. There have been no findings of noncompliance since the last NJQSAC monitoring.  (N.J.A.C. 6A:16-11)</t>
  </si>
  <si>
    <t>12. Comprehensive record of immunizations, required physical examinations and health screenings are maintained to identify the need for medical services for public and nonpublic school students. Health records are kept separately from other student records. There have been no findings of noncompliance since the last NJQSAC monitoring. (N.J.A.C. 6A:16-2.1(a)8, 2.2, and 2.5 and 6A:32-7.4(c))</t>
  </si>
  <si>
    <t>100 percent of audited files meets indicators</t>
  </si>
  <si>
    <t>95 to 99 percent of audited files meets indicators</t>
  </si>
  <si>
    <t>1. An audit of staff personnel files and other relevant school district records demonstrates that evaluation and staff development processes have occurred in accordance with N.J.A.C. 6A:9C and 6A:10 in the following categories:</t>
  </si>
  <si>
    <t>Less than 95 percent of audited files meets indicators</t>
  </si>
  <si>
    <t>a. Teacher evaluation processes result in complete summative scores, measures of teacher practice, and measures of student growth (SGO and mSGP) (N.J.A.C. 6A:10- 2.4, 4.1, 4.2, 4.3, and 4.4);</t>
  </si>
  <si>
    <t>b. School leader evaluation processes result in complete summative scores, measures of principal practice, and measures of student growth (SGO, mSGP, administrator goals) (N.J.A.C. 6A:10- 2.4, 5.1, 5.2, 5.3, and 5.4);</t>
  </si>
  <si>
    <t>2. The school district demonstrates supportive conditions for high-quality professional learning and development for teachers, educational services staff, and administrators, aligned to the components of professional development and the New Jersey standards for professional learning and as indicated by the following (N.J.A.C. 6A:9C and 6A:13-2):</t>
  </si>
  <si>
    <t>3. The district board of education has ensured the following staffing practices are followed for all  staff requiring provisional certification:</t>
  </si>
  <si>
    <t>a. Any administrator or educational services staff employed under a certificate of eligibility with advanced standing (CEAS) or a certificate of eligibility (CE) has been registered in the appropriate residency program for his or her endorsement and the school district has applied to the Department’s certification office for a provisional certificate before the residency period began. Any teacher with a CEAS or a CE or serving as a long-term substitute (for greater than 60 days) has been registered in the provisional teacher process within 60 days of beginning employment; (N.J.A.C. 6A:9B)</t>
  </si>
  <si>
    <t>b. Provisional staff are assigned a mentor, required mentor hours and/or residency hours are tracked, and evaluation is conducted; and (N.J.A.C. 6A:9B-8.4, 6A:9C-5, and 6A:10)</t>
  </si>
  <si>
    <t>c. Provisional staff seeking the standard license for teacher of students with disabilities and/or teacher of bilingual education submit annual transcripts from their educator preparation programs (EPPs) to allow school districts to track staff progress toward completion of required coursework. (N.J.A.C.6A:9A and 6A:9B)</t>
  </si>
  <si>
    <t>d. All school district-provided information required for a professional staff member to obtain a standard certificate is submitted to the Department within 30 days of the staff member becoming eligible for a standard license. (N.J.A.C. 6A:9B)</t>
  </si>
  <si>
    <t>4. The district board of education has ensured the following staffing practices are followed:</t>
  </si>
  <si>
    <t>a. New employees have a successful criminal history record check prior to employment and are not disqualified for employment; (N.J.S.A. 18A:6-7.1 and 18A:39-19.1)</t>
  </si>
  <si>
    <t>b. Candidates for employment and employees, when applicable, receive a physical examination and the resulting medical records are maintained in a secure location separate from personnel files; (N.J.S.A. 18A:16-2 and N.J.A.C. 6A:32-6.2 and 6.3)</t>
  </si>
  <si>
    <t>c. Approved job descriptions are maintained for every certificated staff member. Certificated staff are appropriately certified for their assignment (N.J.A.C. 6A:9B); and</t>
  </si>
  <si>
    <t>d. Accurate staff attendance records are maintained at school district and school levels. The records include the type and date of absence and an analysis of attendance patterns. Any issue(s) identified through the analysis of staff attendance has been addressed in accordance with the district board of education’s staff attendance policies.</t>
  </si>
  <si>
    <t>e. The length of service for substitute teachers is tracked and placement of substitutes is appropriate. (N.J.A.C. 6A:9B-7)</t>
  </si>
  <si>
    <t>5. The position control roster: (N.J.A.C. 6A:23A-6.8)</t>
  </si>
  <si>
    <t>a. Contains the employee name; date of hire; a permanent position tracking number for each employee; a control number for substitute teachers; a control number for overtime; a control number for extra pay; the status of the position (filled, vacant, abolished, etc.); an indication, when available, of whether an employee is retiring in the budget year or not being renewed, including associated costs such as contractual buyouts, severance pay, paid vacation, or sick days, etc.; base salary; step; longevity; guide; stipends by type; overtime; other extra compensation; the benefits paid by the school district, net of employee reimbursements or co-pays, by type of benefit and for FICA and Medicare; the position’s full-time equivalent value by location; the date the position was filled; and the date the position was originally created by the district board of education (if the date the position was originally created is not available, the date the person currently filling that position was approved by the district board of education);</t>
  </si>
  <si>
    <t>b. Is accurate and up to date; and</t>
  </si>
  <si>
    <t>c. Reconciles with the budget.</t>
  </si>
  <si>
    <t>DECLARATION PAGE</t>
  </si>
  <si>
    <t xml:space="preserve">Type or print the name of the individuals in the district who were members of the NJQSAC Committee and who assisted in the completion of this District Performance Review.  (Use additional page if needed.) </t>
  </si>
  <si>
    <t>POSITION</t>
  </si>
  <si>
    <t>NAME</t>
  </si>
  <si>
    <t>SIGNATURE</t>
  </si>
  <si>
    <t>Chief School Administrator:</t>
  </si>
  <si>
    <t>District Administrative Staff:</t>
  </si>
  <si>
    <t>Teacher:</t>
  </si>
  <si>
    <t>School Business Administrator:</t>
  </si>
  <si>
    <t>Curriculum and Instruction Representative:</t>
  </si>
  <si>
    <t>Local Collective Bargaining Representative:</t>
  </si>
  <si>
    <t>District Board of Education Member:</t>
  </si>
  <si>
    <t>Director of Special Services:</t>
  </si>
  <si>
    <t>By signing below, the Chief School Administrator and Board President are affirming the accuracy of this document.</t>
  </si>
  <si>
    <t>Board of Education President:</t>
  </si>
  <si>
    <t xml:space="preserve">Board Resolution Date: </t>
  </si>
  <si>
    <r>
      <rPr>
        <b/>
        <u/>
        <sz val="10"/>
        <color theme="4" tint="0.79998168889431442"/>
        <rFont val="Times New Roman"/>
        <family val="1"/>
      </rPr>
      <t>Select</t>
    </r>
    <r>
      <rPr>
        <sz val="10"/>
        <color theme="4" tint="0.79998168889431442"/>
        <rFont val="Times New Roman"/>
        <family val="1"/>
      </rPr>
      <t xml:space="preserve"> the percentage of files that meet indicators</t>
    </r>
  </si>
  <si>
    <t>Step 6: Evidence of Completion</t>
  </si>
  <si>
    <t>Step 5: Timeline</t>
  </si>
  <si>
    <t xml:space="preserve">Step 4:  Person/Position Responsible </t>
  </si>
  <si>
    <t>Step 3: Strategy(ies)</t>
  </si>
  <si>
    <t>Step 2: Goal</t>
  </si>
  <si>
    <t>Step 1: DPR area and Indicator</t>
  </si>
  <si>
    <t>Board Resolution Date:</t>
  </si>
  <si>
    <t>Submitted by (name and title):</t>
  </si>
  <si>
    <t>District:</t>
  </si>
  <si>
    <t>Submission Date:</t>
  </si>
  <si>
    <t>NJQSAC District Improvement Plan (DIP)</t>
  </si>
  <si>
    <t>ONLY FILL OUT THIS WORKSHEET IF DIRECTED BY NJDOE</t>
  </si>
  <si>
    <t>District Point Value</t>
  </si>
  <si>
    <t>County Point Value</t>
  </si>
  <si>
    <t xml:space="preserve">County Score </t>
  </si>
  <si>
    <t>2025-2026</t>
  </si>
  <si>
    <t>19. Policies and procedures exist to ensure a coordinated system for planning, delivering, measurement, and modification of intervention and referral services is implemented in each school by a multidisciplinary team to address the learning, behavioral, and health needs of all students. (N.J.A.C. 6A:16-8) This requirement may be fulfilled through implementation of the New Jersey Tiered System of Support (NJTSS) or other models such as Response to Intervention (RTI) and Multi-Tiered Systems of Support (MTSS). The system includes:</t>
  </si>
  <si>
    <t>a. Diversity, equity, and inclusion in accordance with N.J.S.A. 18A:35-4.36a; and
b. The history of persons with disabilities and lesbian, gay, bisexual, and transgender people in middle and high school curriculum in accordance with N.J.S.A. 18A:35-4.35.</t>
  </si>
  <si>
    <t>18. All statutory curricular requirements are incorporated within the school district curriculum as indicated within the statute. This includes, but is not limited to:</t>
  </si>
  <si>
    <t>17. Computer science and design thinking curricula and instruction are aligned to the NJSLS in accordance with the Department’s curriculum implementation timeline and include the following: (N.J.A.C. 6A:8)</t>
  </si>
  <si>
    <t>a. Curriculum designed and implemented to meet grade, grade-band, or grade-level expectations and graduation requirements;
b. Performance expectations may be integrated within and across other content areas or presented as an independent course;
c. Integrated accommodations and modifications for students with disabilities, multilingual learners, students at risk of school failure, gifted and talented students, and students with 504 plans;
d. Assessments, including, formative, summative, benchmark, and alternative assessments;
e. List of core instructional and supplemental materials, including grade-level appropriate texts and decodable texts for emergent readers;
f. Pacing guide; and
g. Interdisciplinary connections.</t>
  </si>
  <si>
    <t>a. Curriculum designed and implemented to meet grade, grade-band, or grade-level expectations and graduation requirements;                                                                                                                                                                                                                                                                                                  b. Performance expectations may be integrated within and across other content areas or presented as an independent course;
c. Integrated accommodations and modifications for students with disabilities, multilingual learners, students at risk of school failure, gifted and talented students, and students with 504 plans;
d. Assessments, including, formative, summative, benchmark, and alternative assessments;
e. List of core instructional and supplemental materials, including grade-level appropriate texts and decodable texts for emergent readers;
f. Pacing guide; and
g. Interdisciplinary connections.</t>
  </si>
  <si>
    <t>16. Career readiness, life literacies, and key skills curricula and instruction are aligned to the NJSLS in accordance with the Department’s curriculum implementation timeline and include the following: (N.J.A.C. 6A:8)</t>
  </si>
  <si>
    <t>1. Monthly district board of education secretary's reports are completed and reconciled without exceptions and submitted to the district board of education within 60 days of the month's end for approval, pursuant to N.J.S.A. 18A:17-9 and N.J.A.C. 6A:23A-16.10.</t>
  </si>
  <si>
    <t>b. Reports no repeat audit findings of a substantive nature in the ACFR or AMR.</t>
  </si>
  <si>
    <t>c. Reports no material weaknesses or significant deficiencies in the ACFR or AMR.</t>
  </si>
  <si>
    <t>e. Reimbursement requests for Federal grant awards are submitted in a timely manner for the actual amount of incurred expenditures.</t>
  </si>
  <si>
    <t>10. An annual budget calendar that is developed and shared with the district board of education and that reflects all applicable legal and management requirements, pursuant to N.J.S.A. 18A:22-7, is followed. This development timeline includes input from all relevant programmatic staff for requirements and materials needed for teaching and student learning.</t>
  </si>
  <si>
    <t>15. The school district annually assesses plans and facilities to ensure:
a. Safety and security plans, procedures, and mechanisms are annually reviewed and revised in consultation with law enforcement, health, social service, and emergency management agencies and other community members, including parents. The CSA has verified, in writing, that the process has occurred. (N.J.A.C. 6A:16-5.1)
b. A school safety audit has been conducted for each school building in accordance with N.J.S.A. 18A:41-14; and
c. Up-to-date critical incident mapping data for all schools and school grounds have been provided to local law enforcement authorities. (N.J.S.A. 18A:41-7.1)</t>
  </si>
  <si>
    <t>16. A security drill statement of assurance that accurately represents the monthly security drills were conducted is submitted no later June 30 each year to the Department. (N.J.S.A. 18A:41-7a)</t>
  </si>
  <si>
    <t>17. The school district has designated a school safety specialist for the school district. The school safety specialist maintains an active certificate. (N.J.S.A. 18A:17-43.2)</t>
  </si>
  <si>
    <t>18. The district board of education has adopted and implemented a policy to establish a threat assessment team at each school to provide administrators, teachers, and other staff with assistance in identifying, assessing, and managing students that exhibit concerning or threatening behaviors. (N.J.S.A. 18A:17-43.4)</t>
  </si>
  <si>
    <t>20. The district board of education has adopted policies and procedures that require regular attendance of students, expectations of timely arrival, daily attendance when school is in session, and responses to unexcused absences and lateness, and attempt to determine the cause and to provide tiered supports in maintaining regular attendance for all students. (N.J.A.C. 6A:16-7.6). Additionally, each school within the school district with 10 percent or more of its enrolled students identified as chronically absent has developed and presented to the district board of education a corrective action plan to improve absenteeism rates. (N.J.A.C. 6A:32-8.6)</t>
  </si>
  <si>
    <t>e. Summary conferences for all certified staff have occurred; (N.J.A.C. 6A:10-2.4(c))</t>
  </si>
  <si>
    <t>f. School improvement panels have been established in each school and are functioning in accordance with the TEACHNJ Act (N.J.S.A. 18A:6-120) and regulations (N.J.A.C. 6A:9C-5.3 and 6A:10-2.3, 2.5, 3.1, and 3.2); and</t>
  </si>
  <si>
    <t>g. Other evaluation structures and processes, including tenure charge proceedings, are conducted according to the TEACHNJ Act (N.J.S.A. 18A:6-11 and 17.3).</t>
  </si>
  <si>
    <t>a. School schedules that include adequate and consistent time for teachers to work together in and across content areas and grade levels to examine student results and to collaborate on addressing student learning needs, such as through professional learning community (PLC) time. (N.J.A.C. 6A:9C-3.2 and 3-3 and 6A:13-2.1)</t>
  </si>
  <si>
    <t>b. The school district-level PDP:
• Details districtwide and school-level professional learning for active staff holding instructional teaching, educational services, and administrative certificates;
• Incorporates professional learning that is sustained and job-embedded not exclusively one-time workshops; and
• Addresses the NJSLS and the professional standards for teachers and school leaders (N.J.A.C. 6A:8 and 6A:9) and is based on a variety of sources and types of student, educator, and system evidence, including educator evaluation data and school-level PDPs. (N.J.A.C. 6A:9C-4.2)</t>
  </si>
  <si>
    <t>c. The school district allocates resources for educator professional learning and development (e.g., people, time, technology, money) that align to the school district’s professional development needs, as stated in the PDP and mentoring plan, beyond the resources designated toward completion of State-mandated professional development topics.</t>
  </si>
  <si>
    <t xml:space="preserve">d. The district mentoring plan: (N.J.A.C. 6A:9C-5)
• Details support for all non-tenured teachers in their first year of employment through, at minimum, an introduction to school district curricula, student assessment policies, and training on the school district’s evaluation rubric;
• Describes the process for selecting and assigning one-to-one mentors who meet State eligibility requirements to work with provisional teachers;
• Describes how mentors are trained; and
• Describes the process by which the administrative office oversees mentor payments.
</t>
  </si>
  <si>
    <t>e. Documentation that verifies staff have completed professional development on State-mandated topics required for their assignments. (N.J.S.A. 18A and N.J.A.C. 6A)</t>
  </si>
  <si>
    <t>f. All school district-provided information required for a professional staff member to obtain a standard certificate is submitted to the Department within 30 days of the staff member becoming eligible for a standard certificate. (N.J.A.C. 6A:9B)</t>
  </si>
  <si>
    <t>6. Documentation and evaluation of administrator practices, as well as an audit of personnel files, including observation reports, indicates that supervision processes are occurring in accordance with N.J.A.C. 6A:10 and result in:
a. Professional practices aligned with goal-setting procedures (N.J.A.C. 6A:10-4.2 and 5.2);
b. Supervisory feedback that is timely, targeted, and actionable (N.J.A.C. 6A:10-2.4, 2.5, 4.4, and 5.4); and
c. Required individual PDPs or CAPs that are aligned to the professional standards for school leaders or teachers and have been completed for administrators and teachers and that are linked to school district, school, team, and/or individual goals, and to results from individual performance evaluations. (N.J.A.C. 6A:9C and 6A:10-2.5)</t>
  </si>
  <si>
    <t>1. The school district’s ELA achievement score.  The score is comprised of the following:
• Overall performance:  The proficiency rate of all students in a school district;
• Student group performance:  The proficiency rate of all student groups;
(Assessment data provided by NJDOE)</t>
  </si>
  <si>
    <t xml:space="preserve">2. The school district’s mathematics achievement score.  The score is comprised of the following:
• Overall performance:  The proficiency rate of all students in a school district;
• Student group performance:  The proficiency rate of all student groups.
(Assessment data provided by NJDOE)
</t>
  </si>
  <si>
    <t>3. The school district’s science achievement score:  The score is comprised of the following:
• Overall performance:  The proficiency rate of all students in a school district;
• Student group performance:  The proficiency rate of all student groups.
(Assessment data provided by NJDOE)</t>
  </si>
  <si>
    <t>4. The school district’s ELA academic progress.
• Academic progress is calculated to include student group performance by averaging the mSGP of all students with the average of all student groups’ mSGPs.
(Assessment data provided by NJDOE)</t>
  </si>
  <si>
    <t>5. The school district’s mathematics academic progress.
• Academic progress is calculated to include student group performance by averaging the mSGP of all students with the average of all student groups’ mSGPs.
(Assessment data provided by NJDOE)</t>
  </si>
  <si>
    <t>6. The school district’s graduation rate (average of four-year and five-year adjusted cohort graduation rates).
• Graduation rate is calculated to include student group performance by averaging the combined graduation rate (i.e. the average of the four-year and five-year graduation rates) of all students with the average of all student groups’ combined graduation rates.
(Assessment data provided by NJDOE)</t>
  </si>
  <si>
    <t>7. The school district’s measure(s) for school quality and student success is calculated to account for student group performance by averaging the rates for all students with the average of all subgroups’ rates. 
(Assessment data provided by NJDOE)</t>
  </si>
  <si>
    <t xml:space="preserve">8. The chief school administrator (CSA) reports participation and performance results of annual Statewide assessments to the district board of education within 60 days of receipt of the finalized information from the Department. The reports include aggregated and disaggregated student group data, as well as trend and comparative analyses and appropriate intervention strategies.  (N.J.A.C. 6A:8-4.3) </t>
  </si>
  <si>
    <t xml:space="preserve">9. ELA curriculum and instruction are aligned to the New Jersey Student Learning Standards (NJSLS) in accordance with the Department’s curriculum implementation timeline and include the following: (N.J.A.C. 6A:8)
</t>
  </si>
  <si>
    <t>a.	Curriculum designed and implemented to meet grade, grade-band, or grade-level expectations and graduation requirements;
b.	Integrated accommodations and modifications for students with disabilities,  multilingual learners, students at risk of school failure, gifted and talented students, and students with 504 plans;
c.	Assessments, including, formative, summative, benchmark, and alternative assessments;
d.	List of core instructional and supplemental materials, including grade-level appropriate texts and decodable texts for emergent readers;
e.	Pacing guide; and
f.	Interdisciplinary connections.</t>
  </si>
  <si>
    <t>12. Social studies curriculum and instruction are aligned to the NJSLS in accordance with the Department’s curriculum implementation timeline and include the following: (N.J.A.C. 6A:8)</t>
  </si>
  <si>
    <t>a.	Curriculum designed and implemented to meet grade, grade-band, or grade-level expectations and graduation requirements;
b.	Integrated accommodations and modifications for students with disabilities,  multilingual learners, students at risk of school failure, gifted and talented students, and students with 504 plans;
c.	Assessments, including, formative, summative, benchmark, and alternative assessments;
d.	List of core instructional and supplemental materials, including grade-level appropriate texts and decodable texts for emergent readers;
e.	Pacing guide; and
f.	Interdisciplinary connections.                                                                                                                                                                                                                                                                                                                                                                                                                                                                                                  g.            Amistad Commission mandates* that curricula in K-12 include the teaching of the African slave trade, slavery in America, the vestiges of slavery in this country, and the contributions of African Americans to this country;
h.           Holocaust Commission mandates* that curricula in  K-12 address issues of bias, prejudice, and bigotry, including bullying, through the teaching of the Holocaust and genocide; and                                                                                                                                                                                           i.            The Commission on Asian American Heritage mandates that curricula in K-12 address the contributions, history, and heritage of Asian Americans and Pacific Islanders (AAPI) in accordance with N.J.S.A. 18A:35-4.44.
* Mandates can be met in content areas other than social studies. Being out of compliance with either mandate results in the loss of all points for this indicator.</t>
  </si>
  <si>
    <t xml:space="preserve">a.	Curriculum designed and implemented to meet grade, grade-band, or grade-level expectations and graduation requirements;
b.	Integrated accommodations and modifications for students with disabilities,  multilingual learners, students at risk of school failure, gifted and talented students, and students with 504 plans;
c.	Assessments, including, formative, summative, benchmark, and alternative assessments;
d.	List of core instructional and supplemental materials, including grade-level appropriate texts and decodable texts for emergent readers;
e.	Pacing guide; and
f.	Interdisciplinary connections.     </t>
  </si>
  <si>
    <t>3. The  annual audit of its Annual Comprehensive Financial Report (ACFR) and other supporting forms and collections (Auditor's Management Report (AMR), Federal Data Collection Form, and Audit Summary) and other supporting forms and collections  have been filed by the due date set forth at N.J.S.A. 18A:23-1.</t>
  </si>
  <si>
    <t>a. Implements a corrective action plan (CAP) that addresses all audit recommendations and is acceptable to the Department (if required);</t>
  </si>
  <si>
    <t>d. Ends the year with no deficit balances and no line item over-expenditures in the general fund, (on the budgetary basis of accounting) special revenue fund, capital projects fund, or debt service fund (other than permitted under State law andgenerally accepted accounting principles  (GAAP).</t>
  </si>
  <si>
    <t>14. The district board of education approves purchase orders approved by only the purchasing agent and issued in advance of goods received or services rendered and encumbered for the full contractual amount.  There are no confirming orders.</t>
  </si>
  <si>
    <t>a. Establishes a policy and a contract with the CSA to annually evaluate him or her based on the adoption of goals and performance measurements that reflect the highest priority is given to student achievement and attention is given to student group achievement and each new member has received training on CSA evaluation. N.J.S.A. 18A:17-20.3.</t>
  </si>
  <si>
    <t>5. The district board of education-approved corrective action plans are submitted for any finding or recommendation for all compliance-related reports, consolidated monitoring reports, financial audits, student with disabilities reports, etc. The school district has no outstanding monitoring or complaint investigation findings that exceed the required timelines for correction. There is no evidence of the school district not implementing the plan.</t>
  </si>
  <si>
    <t>7. The district board of education follows the budget process by: 
a. Conducting a public hearing on the proposed budget; within the timeframe established at N.J.S.A. 18A:22-7 and 10; 
b. Adopting the budget at a public meeting, wtihin the timeframe established at N.J.S.A. 18A:22-10; 
c. Providing ongoing information on the budget’s status and any revision(s) or emergent conditions; and 
d. Making the budget available for public notice and inspection. (N.J.S.A. 18A:22-7 and N.J.A.C. 6A:23A-8.1 and 8.2)</t>
  </si>
  <si>
    <t>8. The district board of education ensures compliance with all stakeholder engagement requirements pursuant to the Federal grant programs for which the school district receives funds, which shall include but not be limited to grant programs under the Elementary and Secondary Education Act, the Individuals with Disabilities Education Act, and the Carl D. Perkins Career and Technical Education Act.</t>
  </si>
  <si>
    <t>9. The district board of education has established programs and services for all multilinqual learners, pursuant to N.J.A.C. 6A:15.</t>
  </si>
  <si>
    <t>14. The district board of education ensures that all students have access to library media services that are connected to classroom studies in each school building including access to computers; school district-approved instructional software; appropriate books, including novels, anthologies, and other reference materials; and supplemental materials that motivate students to read in and out of school and to conduct research. Each school district shall provide these library-media services under the direction of a certified school library media specalist. (N.J.A.C. 6A:13-2.1(h))</t>
  </si>
  <si>
    <t>1. The school district has demonstrated that its data in the Department's Statewide longitudinal data system and the school district's educator evaluation data files:</t>
  </si>
  <si>
    <t>a. Identification of a school district data coordinator, school district contacts for all Department data submission applications, and an internal communication/information dissemination procedure; and</t>
  </si>
  <si>
    <t>5. The district board education adopts and annually distributes to staff, parents, and students, policies and procedures to address the equitable application of a code of student conduct that establishes expectations for academic achievement, behavior, and attendance. The policy provides comprehensive tiered behavioral supports and responses to violations that include positive disciplinary practices that minimize exclusionary practices, such as suspension and expulsion; and details students’ due process rights. The district board of education provides all employees annual training on the code of student conduct and its equitable application, including training on the prevention, intervention, and remediation of student conduct that violates the district board of education’s code of student conduct. (N.J.A.C. 6A:16-7.1)</t>
  </si>
  <si>
    <t>6. Twice per year, the CSA presents to the district board of education a summary of violence, vandalism, substance abuse, and harassment, intimidation and bullying (HIB) incidents submitted on the Department’s incident reporting system.  The CSA or designee submits the final data verification to the Department in accordance with the due dates annually established by the Department. N.J.A.C. 6A:16-5.3</t>
  </si>
  <si>
    <t>7. The school district implements a process to ensure the school safety/school climate team in each school, with support from the CSA: (1) reviews and takes action to strengthen school climate policies; (2) educates the community, including students, teachers, staff, and parents, to prevent HIB; (3) provides professional development opportunities that address effective practices of successful school climate programs or approaches; and (4) completes the HIB self-assessment.  The CSA submits to the Department the statement of assurance and the district board of education approval date for the HIB self-assessment for each school in the school district in accordance with the due dates annually established by the Department. (N.J.S.A. 18A:17-46 and 18A:37-14 through 18 and N.J.A.C. 6A:16-7.7)</t>
  </si>
  <si>
    <t>9. The comprehensive alcohol, tobacco, and other drug abuse program includes policies and procedures for the prevention, assessment, intervention, referral for evaluation, referral for treatment, enforcement of the code of student conduct  for students using alcohol or other drugs, and continuity of care and supports. (N.J.S.A. 18A:40A and N.J.A.C. 6A:16-3 and 4)</t>
  </si>
  <si>
    <t>13. At least one certified school nurse is employed by the school district (not through a third-party contract). For medically fragile students who require one-to-one clinical nursing services, the school district uses a provider of clinical nursing services who appears  in the New Jersey Department of Human Services’ New Jersey Medicaid Management Information System (NJMMIS) or is approved to provide private duty nursing under the New Jersey FamilyCare Program. The district board of education annually adopts a nursing services plan for each school that addresses sufficient nursing requirements and the needs of all students, including nonpublic school students. (N.J.A.C. 6A:16-2.1(b) and 2.5(j)6 and N.J.S.A. 18A:40-3.3)</t>
  </si>
  <si>
    <t>14. Students removed for disciplinary reasons (e.g., suspension or expulsion) or for chronic or temporary illness have received educational services within five days of a student’s removal for disciplinary reasons or within five days after receipt of the school physician’s verification of the need for home instruction due to chronic or temporary illness (e.g., home instruction/temporary hospital setting). The educational services are provided by a certified instructor who has completed the Department’s criminal history record check. (N.J.S.A. 18A:6-4.13 and 7.1 and N.J.A.C. 6A:16-7.2, 7.3, and 10.1)</t>
  </si>
  <si>
    <t>19. The school district implements a Department-approved comprehensive equity plan (CEP) that has been issued a certificate of completion by the Executive County Superintendent,  designed to eliminate discrimination according to the protected categories and classes set forth at the New Jersey Law Against Discrimination (NJLAD), N.J.S.A. 10:5-1 et seq., and at N.J.A.C. 6A:7-1.1(a) and that has been issued a certificate of completion by the executive county superintendent. Additionally, the school district submits to the Department the annual CEP statement of assurance. (N.J.A.C. 6A:7-1.4)</t>
  </si>
  <si>
    <t xml:space="preserve">c. Evaluations of other certificated staff are conducted in accordance with N.J.A.C. 6A:10-2.2, 2.4, 2.5, 6.1, and 6.2; </t>
  </si>
  <si>
    <t>d.	Evaluation training for all certified staff  has occurred; (N.J.A.C. 6A:10-2.2(b))</t>
  </si>
  <si>
    <r>
      <t>Comments (</t>
    </r>
    <r>
      <rPr>
        <b/>
        <i/>
        <sz val="18"/>
        <rFont val="Times New Roman"/>
        <family val="1"/>
      </rPr>
      <t>If the comment box turns color pink, please provide reasoning why the District and County Scores are not the same</t>
    </r>
    <r>
      <rPr>
        <b/>
        <sz val="18"/>
        <rFont val="Times New Roman"/>
        <family val="1"/>
      </rPr>
      <t>)</t>
    </r>
  </si>
  <si>
    <r>
      <t xml:space="preserve">Comments </t>
    </r>
    <r>
      <rPr>
        <b/>
        <i/>
        <sz val="18"/>
        <rFont val="Times New Roman"/>
        <family val="1"/>
      </rPr>
      <t>(If the comment box turns color pink, please provide reasoning why the District and County Scores are not the same)</t>
    </r>
  </si>
  <si>
    <t>Glassboro Public School District 15-1730</t>
  </si>
  <si>
    <t>Gloucester</t>
  </si>
  <si>
    <t>Dr. Al Lewis</t>
  </si>
  <si>
    <t>560 Joseph Bowe Blvd., Glassboro, NJ 08028</t>
  </si>
  <si>
    <t>alewis@gpsd.us</t>
  </si>
  <si>
    <t>Our core ELA instruction addresses the Asian American/Pacific Islander mandate and Holocaust mandate in grade seven and grade ten, respectively</t>
  </si>
  <si>
    <t>Onsite audit</t>
  </si>
  <si>
    <t>EIS Extract - Onsite Audit</t>
  </si>
  <si>
    <t>Craig Stephenson</t>
  </si>
  <si>
    <t>Vanessa Poggioli</t>
  </si>
  <si>
    <t>Michael Sloan</t>
  </si>
  <si>
    <t>Andrew Pancoast</t>
  </si>
  <si>
    <t>Heather Stewart</t>
  </si>
  <si>
    <t>Chris Esgro</t>
  </si>
  <si>
    <t>Cathy Torbik</t>
  </si>
  <si>
    <t>November 13. 2025</t>
  </si>
  <si>
    <t>Onsite: List of new employees; Criminal history clearance letters</t>
  </si>
  <si>
    <t>Onsite: Physical exam files</t>
  </si>
  <si>
    <t>Onsite: Matrix Report; Job Descriptions</t>
  </si>
  <si>
    <t>Onsite: Sub Employment Files</t>
  </si>
  <si>
    <t>NJEdCert Report - submission of conversion to standard</t>
  </si>
  <si>
    <t>Onsite</t>
  </si>
  <si>
    <t>County CommentL Superintendent resigned effective 6-30-25 and was not evaluated.</t>
  </si>
  <si>
    <t>County Commnet: Findings last three years.</t>
  </si>
  <si>
    <t xml:space="preserve">County Comment: Special education submission not submitted by deadline. </t>
  </si>
  <si>
    <t>County Comment: No school safety specialist on the threat assessment team for GHS, Bowe, or Rodgers</t>
  </si>
  <si>
    <t>County Comment: District did not present CAP for chronic absenteeism to their BOE, 
for school reported to be over 10%</t>
  </si>
  <si>
    <t>I&amp;P-1</t>
  </si>
  <si>
    <t>I&amp;P-2</t>
  </si>
  <si>
    <t>I&amp;P-3</t>
  </si>
  <si>
    <t>I&amp;P-4</t>
  </si>
  <si>
    <t>I&amp;P-5</t>
  </si>
  <si>
    <t>I&amp;P-7</t>
  </si>
  <si>
    <t>Craig S Stephenson -Assistant Superintendent of Schools</t>
  </si>
  <si>
    <t>By the conclusion of the 2026–2027 school year, the district will increase the percentage of students meeting or exceeding expectations on the state ELA assessment by at least 2 percentage points, while also demonstrating improvement in the performance of identified student groups.</t>
  </si>
  <si>
    <t>Assistant Superintendent</t>
  </si>
  <si>
    <t>September 2026 – June 2027</t>
  </si>
  <si>
    <t>By the conclusion of the 2026–2027 school year, the district will increase the percentage of students meeting or exceeding expectations on the state mathematics assessment by at least 2 percentage points, while also demonstrating improvement in the performance of identified student groups.</t>
  </si>
  <si>
    <t>1) Strengthen standards-aligned Tier I mathematics instruction through the Teaching with P.R.I.D.E. framework.
2) Support implementation of district mathematics curricula and resources, including continued professional learning associated with Eureka Math Squared and i-Ready.
3) Utilize benchmark, formative, and state assessment data to identify standards and skills requiring additional instructional attention.
4) Provide targeted professional development and collaborative opportunities focused on differentiation, formative assessment, progress monitoring, and data-informed instruction.
5) Use walkthroughs and observations to monitor implementation of effective Tier I mathematics practices and provide feedback to instructional staff.
6) Utilize the NJTSS framework to provide increasingly targeted supports for students based upon demonstrated need.</t>
  </si>
  <si>
    <t>1) Continue to strengthen Tier I ELA instruction through implementation of the district's Teaching with P.R.I.D.E. framework, with emphasis on rigorous, standards-aligned instruction, differentiation, student engagement, and data-informed decision-making.
2) Provide focused professional development, PLC opportunities, and instructional coaching aligned with identified student and staff needs.
3) Utilize district assessment data, including i-Ready and other formative measures, to identify areas of need, monitor student performance, and inform instructional response.
4) Use walkthroughs and observations to monitor and support effective Tier I instructional practices.
5) Continue implementation of the district's NJTSS framework to provide appropriate Tier II and Tier III supports for students not demonstrating expected progress.</t>
  </si>
  <si>
    <t>NJSLA ELA results; i-Ready and progress-monitoring data; student-group performance data; professional development documentation; PLC/teacher collaboration artifacts; and walkthrough/observation data.</t>
  </si>
  <si>
    <t>NJSLA math results; i-Ready and other district assessment data; student-group performance data; professional development records; walkthrough/observation data; and evidence of Tier II/Tier III intervention and progress monitoring.</t>
  </si>
  <si>
    <t>By the conclusion of the 2026–2027 school year, the district will increase the percentage of students meeting or exceeding expectations on the state science assessment by at least 2 percentage points, while also demonstrating improvement in the performance of identified student groups.</t>
  </si>
  <si>
    <t>1) Continue to strengthen standards-aligned Tier I science instruction through the district's Teaching with P.R.I.D.E. framework.
2) Use available state, district, and classroom assessment data to identify areas of relative strength and need within science instruction.
3) Support teachers through professional learning, PLCs, and collaborative examination of instructional practices and student performance.
4) Emphasize rigorous and relevant learning experiences that require students to apply content knowledge, engage in inquiry, analyze information, and communicate their understanding.
5) Utilize walkthroughs and observations to monitor student engagement, rigor, differentiation, and other components of effective Tier I instruction.</t>
  </si>
  <si>
    <t>NJSLA science results; student-group performance data; classroom and district assessment evidence; professional development/PLC documentation; curriculum implementation evidence; and walkthrough/observation data.</t>
  </si>
  <si>
    <t>During the 2026–2027 school year, the district will demonstrate improvement in ELA academic progress, as measured by district and state growth measures, including an increase in ELA mSGP for all students and identified student groups.</t>
  </si>
  <si>
    <t>1) Utilize i-Ready, classroom assessments, and other available progress-monitoring measures to regularly examine individual, grade-level, school, and student-group growth.
2) Strengthen teachers' use of formative assessment and progress-monitoring data to adjust instruction and provide differentiated support.
3) Continue professional learning focused on Tier I instruction, differentiation, assessment, progress monitoring, and data-informed decision-making.
4) Utilize PLCs, I&amp;RS teams, and the district's NJTSS framework to identify students not demonstrating expected growth and plan appropriate instructional responses.
5) Use walkthroughs and observations to support implementation of Teaching with P.R.I.D.E. practices associated with effective Tier I instruction.</t>
  </si>
  <si>
    <t>State-reported ELA mSGP; i-Ready growth data; district progress-monitoring data; student-group growth data; PLC/I&amp;RS documentation; professional development records; and walkthrough/observation evidence.</t>
  </si>
  <si>
    <t>During the 2026–2027 school year, the district will demonstrate improvement in mathematics academic progress, as measured by district and state growth measures, including an increase in mathematics mSGP for all students and identified student groups.</t>
  </si>
  <si>
    <t>1) Utilize i-Ready, classroom assessments, and other formative measures to monitor mathematics growth throughout the school year.
2) Support teachers in analyzing assessment data to identify unfinished learning, differentiate Tier I instruction, and determine appropriate intervention.
3) Provide professional learning and collaborative opportunities focused on effective mathematics instruction, formative assessment, differentiation, and progress monitoring.
4) Utilize PLCs, I&amp;RS teams, and the district's NJTSS framework to identify and respond to students who are not demonstrating expected growth.
5) Use walkthroughs and observations to monitor implementation of effective mathematics instruction and provide actionable feedback to staff.</t>
  </si>
  <si>
    <t>State-reported mathematics mSGP; i-Ready growth data; district progress-monitoring data; student-group growth data; PLC/I&amp;RS documentation; professional development records; and walkthrough/observation evidence.</t>
  </si>
  <si>
    <t>During the 2026–2027 school year, the district will demonstrate measurable improvement in its NJDOE-reported School Quality and Student Success measure(s) for all students and identified student groups.</t>
  </si>
  <si>
    <t>1) Continue implementation of Teaching with P.R.I.D.E. and Leading with P.R.I.D.E. to promote strong instruction, positive learning environments, student engagement, and consistent expectations across schools.
2) Utilize school and district data to identify student groups demonstrating areas of need and develop appropriate school-based and district responses.
3) Continue implementation of the district's NJTSS framework to address academic, behavioral, social-emotional, and other barriers to student success.
4) Support positive school culture, student engagement, and connectedness through district and school-based character education and climate initiatives.
5) Utilize district and building-level teams to review student data, identify trends, monitor progress, and adjust supports throughout the school year.</t>
  </si>
  <si>
    <t>NJDOE School Quality and Student Success data; relevant district and school-level student data; student-group data; NJTSS/I&amp;RS documentation; school climate and character education artifacts; and records of district/building team data reviews.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</si>
</sst>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44" x14ac:knownFonts="1">
    <font>
      <sz val="10"/>
      <name val="Arial"/>
    </font>
    <font>
      <sz val="11"/>
      <color theme="1"/>
      <name val="Calibri"/>
      <family val="2"/>
      <scheme val="minor"/>
    </font>
    <font>
      <sz val="11"/>
      <color theme="1"/>
      <name val="Calibri"/>
      <family val="2"/>
      <scheme val="minor"/>
    </font>
    <font>
      <sz val="10"/>
      <name val="Times New Roman"/>
      <family val="1"/>
    </font>
    <font>
      <b/>
      <sz val="12"/>
      <name val="Times New Roman"/>
      <family val="1"/>
    </font>
    <font>
      <sz val="11"/>
      <name val="Times New Roman"/>
      <family val="1"/>
    </font>
    <font>
      <b/>
      <sz val="20"/>
      <name val="Times New Roman"/>
      <family val="1"/>
    </font>
    <font>
      <sz val="8"/>
      <name val="Arial"/>
      <family val="2"/>
    </font>
    <font>
      <b/>
      <sz val="16"/>
      <name val="Times New Roman"/>
      <family val="1"/>
    </font>
    <font>
      <b/>
      <sz val="24"/>
      <name val="Times New Roman"/>
      <family val="1"/>
    </font>
    <font>
      <b/>
      <sz val="14"/>
      <name val="Times New Roman"/>
      <family val="1"/>
    </font>
    <font>
      <sz val="8"/>
      <name val="Times New Roman"/>
      <family val="1"/>
    </font>
    <font>
      <b/>
      <sz val="22"/>
      <name val="Times New Roman"/>
      <family val="1"/>
    </font>
    <font>
      <sz val="24"/>
      <name val="Times New Roman"/>
      <family val="1"/>
    </font>
    <font>
      <sz val="20"/>
      <name val="Times New Roman"/>
      <family val="1"/>
    </font>
    <font>
      <b/>
      <sz val="10"/>
      <name val="Arial"/>
      <family val="2"/>
    </font>
    <font>
      <sz val="10"/>
      <name val="Arial"/>
      <family val="2"/>
    </font>
    <font>
      <sz val="14"/>
      <name val="Arial"/>
      <family val="2"/>
    </font>
    <font>
      <sz val="14"/>
      <name val="Times New Roman"/>
      <family val="1"/>
    </font>
    <font>
      <sz val="12"/>
      <name val="Times New Roman"/>
      <family val="1"/>
    </font>
    <font>
      <b/>
      <sz val="20"/>
      <name val="Arial"/>
      <family val="2"/>
    </font>
    <font>
      <b/>
      <sz val="12"/>
      <name val="Arial"/>
      <family val="2"/>
    </font>
    <font>
      <sz val="16"/>
      <name val="Times New Roman"/>
      <family val="1"/>
    </font>
    <font>
      <b/>
      <sz val="18"/>
      <name val="Times New Roman"/>
      <family val="1"/>
    </font>
    <font>
      <b/>
      <u/>
      <sz val="18"/>
      <name val="Times New Roman"/>
      <family val="1"/>
    </font>
    <font>
      <b/>
      <sz val="26"/>
      <name val="Times New Roman"/>
      <family val="1"/>
    </font>
    <font>
      <b/>
      <i/>
      <sz val="12"/>
      <name val="Times New Roman"/>
      <family val="1"/>
    </font>
    <font>
      <u/>
      <sz val="10"/>
      <color theme="10"/>
      <name val="Arial"/>
      <family val="2"/>
    </font>
    <font>
      <sz val="10"/>
      <color theme="4" tint="0.79998168889431442"/>
      <name val="Times New Roman"/>
      <family val="1"/>
    </font>
    <font>
      <sz val="10"/>
      <color theme="4" tint="0.79998168889431442"/>
      <name val="Arial"/>
      <family val="2"/>
    </font>
    <font>
      <sz val="12"/>
      <color theme="4" tint="0.79998168889431442"/>
      <name val="Times New Roman"/>
      <family val="1"/>
    </font>
    <font>
      <sz val="8"/>
      <color rgb="FF000000"/>
      <name val="Tahoma"/>
      <family val="2"/>
    </font>
    <font>
      <b/>
      <i/>
      <u/>
      <sz val="14"/>
      <name val="Times New Roman"/>
      <family val="1"/>
    </font>
    <font>
      <b/>
      <u/>
      <sz val="10"/>
      <color theme="4" tint="0.79998168889431442"/>
      <name val="Times New Roman"/>
      <family val="1"/>
    </font>
    <font>
      <sz val="9"/>
      <name val="Times New Roman"/>
      <family val="1"/>
    </font>
    <font>
      <b/>
      <sz val="9"/>
      <name val="Times New Roman"/>
      <family val="1"/>
    </font>
    <font>
      <sz val="12"/>
      <color theme="1"/>
      <name val="Times New Roman"/>
      <family val="1"/>
    </font>
    <font>
      <b/>
      <sz val="11"/>
      <name val="Times New Roman"/>
      <family val="1"/>
    </font>
    <font>
      <b/>
      <sz val="11"/>
      <color theme="1"/>
      <name val="Times New Roman"/>
      <family val="1"/>
    </font>
    <font>
      <b/>
      <sz val="14"/>
      <color theme="1"/>
      <name val="Times New Roman"/>
      <family val="1"/>
    </font>
    <font>
      <b/>
      <sz val="11"/>
      <color theme="1"/>
      <name val="Calibri"/>
      <family val="2"/>
      <scheme val="minor"/>
    </font>
    <font>
      <b/>
      <sz val="14"/>
      <color rgb="FFFF0000"/>
      <name val="Times New Roman"/>
      <family val="1"/>
    </font>
    <font>
      <b/>
      <sz val="22"/>
      <color rgb="FFFF0000"/>
      <name val="Times New Roman"/>
      <family val="1"/>
    </font>
    <font>
      <b/>
      <i/>
      <sz val="18"/>
      <name val="Times New Roman"/>
      <family val="1"/>
    </font>
  </fonts>
  <fills count="2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rgb="FFCCFFCC"/>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EAEAEA"/>
        <bgColor indexed="64"/>
      </patternFill>
    </fill>
    <fill>
      <patternFill patternType="solid">
        <fgColor rgb="FFFDDFC7"/>
        <bgColor indexed="64"/>
      </patternFill>
    </fill>
    <fill>
      <patternFill patternType="solid">
        <fgColor theme="3" tint="0.79998168889431442"/>
        <bgColor indexed="64"/>
      </patternFill>
    </fill>
    <fill>
      <patternFill patternType="solid">
        <fgColor rgb="FFFFFBF7"/>
        <bgColor indexed="64"/>
      </patternFill>
    </fill>
    <fill>
      <patternFill patternType="solid">
        <fgColor theme="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s>
  <cellStyleXfs count="6">
    <xf numFmtId="0" fontId="0" fillId="0" borderId="0"/>
    <xf numFmtId="0" fontId="27" fillId="0" borderId="0" applyNumberFormat="0" applyFill="0" applyBorder="0" applyAlignment="0" applyProtection="0"/>
    <xf numFmtId="0" fontId="16" fillId="0" borderId="0"/>
    <xf numFmtId="0" fontId="16" fillId="0" borderId="0"/>
    <xf numFmtId="9" fontId="16" fillId="0" borderId="0" applyFont="0" applyFill="0" applyBorder="0" applyAlignment="0" applyProtection="0"/>
    <xf numFmtId="0" fontId="2" fillId="0" borderId="0"/>
  </cellStyleXfs>
  <cellXfs count="527">
    <xf numFmtId="0" fontId="0" fillId="0" borderId="0" xfId="0"/>
    <xf numFmtId="0" fontId="3" fillId="0" borderId="1" xfId="0" applyFont="1" applyBorder="1"/>
    <xf numFmtId="0" fontId="14" fillId="0" borderId="1" xfId="0" applyFont="1" applyBorder="1" applyAlignment="1">
      <alignment horizontal="center" vertical="center" wrapText="1"/>
    </xf>
    <xf numFmtId="0" fontId="6" fillId="4" borderId="1"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1" fontId="14" fillId="0" borderId="1" xfId="0" applyNumberFormat="1" applyFont="1" applyBorder="1" applyAlignment="1">
      <alignment horizontal="center" vertical="center" wrapText="1"/>
    </xf>
    <xf numFmtId="0" fontId="3" fillId="0" borderId="1" xfId="0" applyFont="1" applyBorder="1" applyAlignment="1">
      <alignment vertical="center"/>
    </xf>
    <xf numFmtId="0" fontId="19" fillId="0" borderId="1" xfId="0" applyFont="1" applyBorder="1" applyAlignment="1">
      <alignment horizontal="center" vertical="center" wrapText="1"/>
    </xf>
    <xf numFmtId="0" fontId="3" fillId="0" borderId="2" xfId="0" applyFont="1" applyBorder="1"/>
    <xf numFmtId="0" fontId="19" fillId="0" borderId="3" xfId="0" applyFont="1" applyBorder="1" applyAlignment="1">
      <alignment horizontal="center" vertical="center" wrapText="1"/>
    </xf>
    <xf numFmtId="0" fontId="3" fillId="0" borderId="5" xfId="0" applyFont="1" applyBorder="1" applyAlignment="1" applyProtection="1">
      <alignment horizontal="left" vertical="top" wrapText="1"/>
      <protection locked="0"/>
    </xf>
    <xf numFmtId="16" fontId="19" fillId="0" borderId="6" xfId="0" quotePrefix="1"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3" fillId="0" borderId="12" xfId="0" applyFont="1" applyBorder="1" applyAlignment="1" applyProtection="1">
      <alignment horizontal="center" vertical="top" wrapText="1"/>
      <protection locked="0"/>
    </xf>
    <xf numFmtId="0" fontId="6" fillId="4" borderId="11" xfId="0" applyFont="1" applyFill="1" applyBorder="1" applyAlignment="1" applyProtection="1">
      <alignment horizontal="center" vertical="center"/>
      <protection locked="0"/>
    </xf>
    <xf numFmtId="0" fontId="3" fillId="0" borderId="13" xfId="0" applyFont="1" applyBorder="1" applyAlignment="1" applyProtection="1">
      <alignment horizontal="center" vertical="top" wrapText="1"/>
      <protection locked="0"/>
    </xf>
    <xf numFmtId="0" fontId="6" fillId="4" borderId="15" xfId="0" applyFont="1" applyFill="1" applyBorder="1" applyAlignment="1" applyProtection="1">
      <alignment horizontal="center" vertical="center" wrapText="1"/>
      <protection locked="0"/>
    </xf>
    <xf numFmtId="0" fontId="6" fillId="5" borderId="15"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3" fillId="0" borderId="17" xfId="0" applyFont="1" applyBorder="1" applyAlignment="1" applyProtection="1">
      <alignment horizontal="left" vertical="top" wrapText="1"/>
      <protection locked="0"/>
    </xf>
    <xf numFmtId="0" fontId="14" fillId="0" borderId="15" xfId="0" applyFont="1" applyBorder="1" applyAlignment="1">
      <alignment horizontal="center" vertical="center" wrapText="1"/>
    </xf>
    <xf numFmtId="0" fontId="3" fillId="0" borderId="2" xfId="0" applyFont="1" applyBorder="1" applyAlignment="1">
      <alignment vertical="center"/>
    </xf>
    <xf numFmtId="0" fontId="14" fillId="0" borderId="8" xfId="0" applyFont="1" applyBorder="1" applyAlignment="1">
      <alignment horizontal="center" vertical="center" wrapText="1"/>
    </xf>
    <xf numFmtId="0" fontId="3" fillId="0" borderId="18" xfId="0" applyFont="1" applyBorder="1"/>
    <xf numFmtId="0" fontId="3" fillId="0" borderId="8" xfId="0" applyFont="1" applyBorder="1"/>
    <xf numFmtId="0" fontId="6" fillId="2" borderId="15"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protection locked="0"/>
    </xf>
    <xf numFmtId="1" fontId="14" fillId="0" borderId="15" xfId="0" applyNumberFormat="1" applyFont="1" applyBorder="1" applyAlignment="1">
      <alignment horizontal="center" vertical="center" wrapText="1"/>
    </xf>
    <xf numFmtId="1" fontId="14" fillId="0" borderId="6" xfId="0" applyNumberFormat="1" applyFont="1" applyBorder="1" applyAlignment="1">
      <alignment horizontal="center" vertical="center" wrapText="1"/>
    </xf>
    <xf numFmtId="1" fontId="14" fillId="0" borderId="16" xfId="0" applyNumberFormat="1" applyFont="1" applyBorder="1" applyAlignment="1">
      <alignment horizontal="center" vertical="center" wrapText="1"/>
    </xf>
    <xf numFmtId="0" fontId="3" fillId="6" borderId="17" xfId="0" applyFont="1" applyFill="1" applyBorder="1" applyAlignment="1" applyProtection="1">
      <alignment vertical="top" wrapText="1"/>
      <protection locked="0"/>
    </xf>
    <xf numFmtId="1" fontId="14" fillId="0" borderId="3" xfId="0" applyNumberFormat="1" applyFont="1" applyBorder="1" applyAlignment="1">
      <alignment horizontal="center" vertical="center" wrapText="1"/>
    </xf>
    <xf numFmtId="0" fontId="3" fillId="0" borderId="14" xfId="0" applyFont="1" applyBorder="1" applyAlignment="1" applyProtection="1">
      <alignment vertical="top" wrapText="1"/>
      <protection locked="0"/>
    </xf>
    <xf numFmtId="0" fontId="3" fillId="7" borderId="0" xfId="0" applyFont="1" applyFill="1"/>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14" fillId="0" borderId="16" xfId="0" applyFont="1" applyBorder="1" applyAlignment="1">
      <alignment horizontal="center" vertical="center" wrapText="1"/>
    </xf>
    <xf numFmtId="1" fontId="6" fillId="4" borderId="10" xfId="0" applyNumberFormat="1" applyFont="1" applyFill="1" applyBorder="1" applyAlignment="1">
      <alignment horizontal="center" vertical="center"/>
    </xf>
    <xf numFmtId="1" fontId="6" fillId="5" borderId="10" xfId="0" applyNumberFormat="1" applyFont="1" applyFill="1" applyBorder="1" applyAlignment="1">
      <alignment horizontal="center" vertical="center"/>
    </xf>
    <xf numFmtId="164" fontId="6" fillId="4" borderId="3" xfId="0" applyNumberFormat="1" applyFont="1" applyFill="1" applyBorder="1" applyAlignment="1" applyProtection="1">
      <alignment horizontal="center" vertical="center"/>
      <protection locked="0"/>
    </xf>
    <xf numFmtId="164" fontId="6" fillId="5" borderId="3" xfId="0" applyNumberFormat="1" applyFont="1" applyFill="1" applyBorder="1" applyAlignment="1" applyProtection="1">
      <alignment horizontal="center" vertical="center"/>
      <protection locked="0"/>
    </xf>
    <xf numFmtId="164" fontId="6" fillId="4" borderId="1" xfId="0" applyNumberFormat="1" applyFont="1" applyFill="1" applyBorder="1" applyAlignment="1" applyProtection="1">
      <alignment horizontal="center" vertical="center"/>
      <protection locked="0"/>
    </xf>
    <xf numFmtId="164" fontId="6" fillId="5" borderId="1" xfId="0" applyNumberFormat="1" applyFont="1" applyFill="1" applyBorder="1" applyAlignment="1" applyProtection="1">
      <alignment horizontal="center" vertical="center"/>
      <protection locked="0"/>
    </xf>
    <xf numFmtId="164" fontId="6" fillId="4" borderId="6" xfId="0" applyNumberFormat="1" applyFont="1" applyFill="1" applyBorder="1" applyAlignment="1" applyProtection="1">
      <alignment horizontal="center" vertical="center"/>
      <protection locked="0"/>
    </xf>
    <xf numFmtId="164" fontId="6" fillId="5" borderId="6" xfId="0" applyNumberFormat="1" applyFont="1" applyFill="1" applyBorder="1" applyAlignment="1" applyProtection="1">
      <alignment horizontal="center" vertical="center"/>
      <protection locked="0"/>
    </xf>
    <xf numFmtId="0" fontId="3" fillId="8" borderId="0" xfId="0" applyFont="1" applyFill="1"/>
    <xf numFmtId="0" fontId="3" fillId="0" borderId="18" xfId="0" applyFont="1" applyBorder="1" applyAlignment="1">
      <alignment vertical="center"/>
    </xf>
    <xf numFmtId="0" fontId="0" fillId="9" borderId="0" xfId="0" applyFill="1" applyAlignment="1">
      <alignment wrapText="1"/>
    </xf>
    <xf numFmtId="0" fontId="0" fillId="9" borderId="0" xfId="0" applyFill="1"/>
    <xf numFmtId="0" fontId="17" fillId="9" borderId="0" xfId="0" applyFont="1" applyFill="1"/>
    <xf numFmtId="0" fontId="10" fillId="9" borderId="0" xfId="0" applyFont="1" applyFill="1" applyAlignment="1">
      <alignment horizontal="left" vertical="center"/>
    </xf>
    <xf numFmtId="9" fontId="18" fillId="9" borderId="0" xfId="4" applyFont="1" applyFill="1" applyBorder="1" applyAlignment="1" applyProtection="1">
      <alignment horizontal="center"/>
    </xf>
    <xf numFmtId="0" fontId="15" fillId="9" borderId="0" xfId="0" applyFont="1" applyFill="1"/>
    <xf numFmtId="0" fontId="6" fillId="10" borderId="24" xfId="0" applyFont="1" applyFill="1" applyBorder="1" applyAlignment="1">
      <alignment horizontal="center" vertical="center" wrapText="1"/>
    </xf>
    <xf numFmtId="0" fontId="10" fillId="11" borderId="25" xfId="0" applyFont="1" applyFill="1" applyBorder="1" applyAlignment="1">
      <alignment horizontal="center" vertical="center"/>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9" fontId="22" fillId="0" borderId="1" xfId="4" applyFont="1" applyBorder="1" applyAlignment="1" applyProtection="1">
      <alignment horizontal="center"/>
    </xf>
    <xf numFmtId="9" fontId="22" fillId="0" borderId="5" xfId="4" applyFont="1" applyBorder="1" applyAlignment="1" applyProtection="1">
      <alignment horizontal="center"/>
    </xf>
    <xf numFmtId="9" fontId="22" fillId="0" borderId="6" xfId="4" applyFont="1" applyBorder="1" applyAlignment="1" applyProtection="1">
      <alignment horizontal="center"/>
    </xf>
    <xf numFmtId="9" fontId="22" fillId="0" borderId="7" xfId="4" applyFont="1" applyBorder="1" applyAlignment="1" applyProtection="1">
      <alignment horizontal="center"/>
    </xf>
    <xf numFmtId="0" fontId="3" fillId="0" borderId="26" xfId="0" applyFont="1" applyBorder="1"/>
    <xf numFmtId="0" fontId="3" fillId="7" borderId="27" xfId="0" applyFont="1" applyFill="1" applyBorder="1"/>
    <xf numFmtId="0" fontId="3" fillId="7" borderId="24" xfId="0" applyFont="1" applyFill="1" applyBorder="1"/>
    <xf numFmtId="0" fontId="3" fillId="9" borderId="0" xfId="0" applyFont="1" applyFill="1" applyAlignment="1">
      <alignment horizontal="center" vertical="center"/>
    </xf>
    <xf numFmtId="0" fontId="3" fillId="9" borderId="0" xfId="0" applyFont="1" applyFill="1"/>
    <xf numFmtId="0" fontId="3" fillId="9" borderId="0" xfId="0" applyFont="1" applyFill="1" applyAlignment="1">
      <alignment horizontal="left" vertical="center"/>
    </xf>
    <xf numFmtId="0" fontId="14" fillId="9" borderId="0" xfId="0" applyFont="1" applyFill="1" applyAlignment="1">
      <alignment horizontal="center" vertical="center"/>
    </xf>
    <xf numFmtId="0" fontId="3" fillId="9" borderId="0" xfId="0" applyFont="1" applyFill="1" applyAlignment="1">
      <alignment horizontal="center" vertical="center" wrapText="1"/>
    </xf>
    <xf numFmtId="0" fontId="8" fillId="11" borderId="16" xfId="0" applyFont="1" applyFill="1" applyBorder="1" applyAlignment="1">
      <alignment horizontal="center" vertical="center" wrapText="1"/>
    </xf>
    <xf numFmtId="0" fontId="3" fillId="0" borderId="20" xfId="0" applyFont="1" applyBorder="1" applyAlignment="1" applyProtection="1">
      <alignment horizontal="left" vertical="center" wrapText="1"/>
      <protection locked="0"/>
    </xf>
    <xf numFmtId="0" fontId="6" fillId="0" borderId="6" xfId="0" applyFont="1" applyBorder="1" applyAlignment="1">
      <alignment horizontal="center" vertical="center"/>
    </xf>
    <xf numFmtId="0" fontId="3" fillId="6" borderId="7" xfId="0" applyFont="1" applyFill="1" applyBorder="1" applyAlignment="1" applyProtection="1">
      <alignment horizontal="center" vertical="center" wrapText="1"/>
      <protection locked="0"/>
    </xf>
    <xf numFmtId="0" fontId="23" fillId="11" borderId="16"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3" fillId="9" borderId="0" xfId="0" applyFont="1" applyFill="1" applyAlignment="1">
      <alignment wrapText="1"/>
    </xf>
    <xf numFmtId="0" fontId="4" fillId="9" borderId="0" xfId="0" applyFont="1" applyFill="1" applyAlignment="1">
      <alignment horizontal="center" vertical="center" wrapText="1"/>
    </xf>
    <xf numFmtId="0" fontId="6" fillId="9" borderId="0" xfId="0" applyFont="1" applyFill="1" applyAlignment="1" applyProtection="1">
      <alignment horizontal="center" vertical="center" wrapText="1"/>
      <protection locked="0"/>
    </xf>
    <xf numFmtId="0" fontId="22" fillId="9" borderId="0" xfId="0" applyFont="1" applyFill="1" applyAlignment="1">
      <alignment horizontal="center" vertical="center"/>
    </xf>
    <xf numFmtId="0" fontId="6" fillId="9" borderId="0" xfId="0" applyFont="1" applyFill="1" applyAlignment="1" applyProtection="1">
      <alignment horizontal="center" vertical="center"/>
      <protection locked="0"/>
    </xf>
    <xf numFmtId="0" fontId="3" fillId="9" borderId="0" xfId="0" applyFont="1" applyFill="1" applyAlignment="1">
      <alignment vertical="center"/>
    </xf>
    <xf numFmtId="0" fontId="3" fillId="0" borderId="30" xfId="0" applyFont="1" applyBorder="1"/>
    <xf numFmtId="0" fontId="8" fillId="11" borderId="11"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3" fillId="9" borderId="0" xfId="0" applyFont="1" applyFill="1" applyAlignment="1">
      <alignment vertical="top"/>
    </xf>
    <xf numFmtId="0" fontId="3" fillId="9" borderId="0" xfId="0" applyFont="1" applyFill="1" applyAlignment="1">
      <alignment vertical="center" wrapText="1"/>
    </xf>
    <xf numFmtId="0" fontId="11" fillId="9" borderId="0" xfId="0" applyFont="1" applyFill="1" applyAlignment="1">
      <alignment vertical="center" wrapText="1"/>
    </xf>
    <xf numFmtId="0" fontId="9" fillId="9" borderId="0" xfId="0" applyFont="1" applyFill="1" applyAlignment="1">
      <alignment horizontal="center" vertical="center"/>
    </xf>
    <xf numFmtId="0" fontId="3" fillId="9" borderId="0" xfId="0" applyFont="1" applyFill="1" applyAlignment="1">
      <alignment vertical="top" wrapText="1"/>
    </xf>
    <xf numFmtId="0" fontId="28" fillId="9" borderId="0" xfId="0" applyFont="1" applyFill="1"/>
    <xf numFmtId="0" fontId="28" fillId="9" borderId="0" xfId="0" applyFont="1" applyFill="1" applyAlignment="1">
      <alignment horizontal="center" vertical="center"/>
    </xf>
    <xf numFmtId="0" fontId="14" fillId="9" borderId="0" xfId="0" applyFont="1" applyFill="1" applyAlignment="1">
      <alignment vertical="center" wrapText="1"/>
    </xf>
    <xf numFmtId="0" fontId="9" fillId="10" borderId="32" xfId="0" applyFont="1" applyFill="1" applyBorder="1" applyAlignment="1" applyProtection="1">
      <alignment horizontal="center" vertical="center" wrapText="1"/>
      <protection locked="0"/>
    </xf>
    <xf numFmtId="0" fontId="9" fillId="10" borderId="33" xfId="0" applyFont="1" applyFill="1" applyBorder="1" applyAlignment="1" applyProtection="1">
      <alignment horizontal="center" vertical="center" wrapText="1"/>
      <protection locked="0"/>
    </xf>
    <xf numFmtId="0" fontId="23" fillId="12" borderId="14" xfId="0" applyFont="1" applyFill="1" applyBorder="1" applyAlignment="1">
      <alignment horizontal="center" vertical="center" wrapText="1"/>
    </xf>
    <xf numFmtId="0" fontId="3" fillId="9" borderId="0" xfId="0" applyFont="1" applyFill="1" applyAlignment="1">
      <alignment horizontal="left" vertical="top"/>
    </xf>
    <xf numFmtId="0" fontId="13" fillId="9" borderId="0" xfId="0" applyFont="1" applyFill="1" applyAlignment="1">
      <alignment horizontal="center" vertical="center"/>
    </xf>
    <xf numFmtId="0" fontId="28" fillId="9" borderId="0" xfId="0" applyFont="1" applyFill="1" applyAlignment="1">
      <alignment horizontal="left" vertical="top"/>
    </xf>
    <xf numFmtId="0" fontId="25" fillId="10" borderId="34" xfId="0" applyFont="1" applyFill="1" applyBorder="1" applyAlignment="1">
      <alignment horizontal="center" vertical="center"/>
    </xf>
    <xf numFmtId="0" fontId="25" fillId="10" borderId="32" xfId="0" applyFont="1" applyFill="1" applyBorder="1" applyAlignment="1">
      <alignment horizontal="center" vertical="center"/>
    </xf>
    <xf numFmtId="0" fontId="23" fillId="11" borderId="35" xfId="0" applyFont="1" applyFill="1" applyBorder="1" applyAlignment="1">
      <alignment horizontal="center" vertical="center" wrapText="1"/>
    </xf>
    <xf numFmtId="0" fontId="6" fillId="10" borderId="27" xfId="0" applyFont="1" applyFill="1" applyBorder="1" applyAlignment="1">
      <alignment horizontal="right" vertical="center" wrapText="1"/>
    </xf>
    <xf numFmtId="0" fontId="6" fillId="10" borderId="0" xfId="0" applyFont="1" applyFill="1" applyAlignment="1">
      <alignment horizontal="left" vertical="center" wrapText="1"/>
    </xf>
    <xf numFmtId="0" fontId="12" fillId="10" borderId="36" xfId="0" applyFont="1" applyFill="1" applyBorder="1" applyAlignment="1">
      <alignment horizontal="center" vertical="center"/>
    </xf>
    <xf numFmtId="0" fontId="29" fillId="9" borderId="0" xfId="0" applyFont="1" applyFill="1" applyAlignment="1">
      <alignment wrapText="1"/>
    </xf>
    <xf numFmtId="0" fontId="29" fillId="9" borderId="0" xfId="0" applyFont="1" applyFill="1"/>
    <xf numFmtId="0" fontId="19" fillId="14" borderId="37" xfId="0" applyFont="1" applyFill="1" applyBorder="1" applyAlignment="1" applyProtection="1">
      <alignment horizontal="center" wrapText="1"/>
      <protection locked="0"/>
    </xf>
    <xf numFmtId="0" fontId="19" fillId="14" borderId="38" xfId="0" applyFont="1" applyFill="1" applyBorder="1" applyAlignment="1" applyProtection="1">
      <alignment horizontal="center" wrapText="1"/>
      <protection locked="0"/>
    </xf>
    <xf numFmtId="0" fontId="0" fillId="9" borderId="0" xfId="0" applyFill="1" applyAlignment="1">
      <alignment horizontal="center"/>
    </xf>
    <xf numFmtId="0" fontId="29" fillId="9" borderId="0" xfId="0" applyFont="1" applyFill="1" applyAlignment="1">
      <alignment horizontal="center"/>
    </xf>
    <xf numFmtId="0" fontId="21" fillId="0" borderId="40" xfId="0" applyFont="1" applyBorder="1"/>
    <xf numFmtId="0" fontId="21" fillId="0" borderId="29" xfId="0" applyFont="1" applyBorder="1"/>
    <xf numFmtId="0" fontId="21" fillId="11" borderId="40" xfId="0" applyFont="1" applyFill="1" applyBorder="1"/>
    <xf numFmtId="0" fontId="15" fillId="13" borderId="40" xfId="0" applyFont="1" applyFill="1" applyBorder="1" applyAlignment="1">
      <alignment horizontal="center"/>
    </xf>
    <xf numFmtId="0" fontId="0" fillId="15" borderId="1" xfId="0" applyFill="1" applyBorder="1" applyAlignment="1">
      <alignment horizontal="center"/>
    </xf>
    <xf numFmtId="0" fontId="16" fillId="15" borderId="1" xfId="0" applyFont="1" applyFill="1" applyBorder="1" applyAlignment="1">
      <alignment horizontal="left"/>
    </xf>
    <xf numFmtId="0" fontId="0" fillId="15" borderId="1" xfId="0" applyFill="1" applyBorder="1"/>
    <xf numFmtId="0" fontId="0" fillId="15" borderId="25" xfId="0"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0" fontId="0" fillId="15" borderId="23" xfId="0" applyFill="1" applyBorder="1" applyAlignment="1">
      <alignment horizontal="center"/>
    </xf>
    <xf numFmtId="0" fontId="0" fillId="15" borderId="5" xfId="0" applyFill="1" applyBorder="1" applyAlignment="1">
      <alignment horizontal="center"/>
    </xf>
    <xf numFmtId="0" fontId="0" fillId="15" borderId="23" xfId="0" applyFill="1" applyBorder="1" applyAlignment="1">
      <alignment horizontal="right"/>
    </xf>
    <xf numFmtId="16" fontId="0" fillId="15" borderId="1" xfId="0" applyNumberFormat="1" applyFill="1" applyBorder="1" applyAlignment="1">
      <alignment horizontal="center"/>
    </xf>
    <xf numFmtId="0" fontId="16" fillId="15" borderId="1" xfId="0" applyFont="1" applyFill="1" applyBorder="1"/>
    <xf numFmtId="0" fontId="0" fillId="15" borderId="23" xfId="0" applyFill="1" applyBorder="1"/>
    <xf numFmtId="0" fontId="0" fillId="15" borderId="3" xfId="0" applyFill="1" applyBorder="1"/>
    <xf numFmtId="0" fontId="16" fillId="15" borderId="5" xfId="0" applyFont="1" applyFill="1" applyBorder="1" applyAlignment="1">
      <alignment horizontal="center"/>
    </xf>
    <xf numFmtId="0" fontId="16" fillId="15" borderId="3" xfId="0" applyFont="1" applyFill="1" applyBorder="1"/>
    <xf numFmtId="0" fontId="0" fillId="15" borderId="41" xfId="0" applyFill="1" applyBorder="1" applyAlignment="1">
      <alignment horizontal="center"/>
    </xf>
    <xf numFmtId="0" fontId="0" fillId="15" borderId="8" xfId="0" applyFill="1" applyBorder="1"/>
    <xf numFmtId="0" fontId="0" fillId="15" borderId="28" xfId="0" applyFill="1" applyBorder="1" applyAlignment="1">
      <alignment horizontal="center"/>
    </xf>
    <xf numFmtId="1" fontId="15" fillId="16" borderId="4" xfId="0" applyNumberFormat="1" applyFont="1" applyFill="1" applyBorder="1" applyAlignment="1">
      <alignment horizontal="center"/>
    </xf>
    <xf numFmtId="0" fontId="15" fillId="16" borderId="5" xfId="0" applyFont="1" applyFill="1" applyBorder="1" applyAlignment="1">
      <alignment horizontal="center"/>
    </xf>
    <xf numFmtId="0" fontId="15" fillId="16" borderId="7" xfId="0" applyFont="1" applyFill="1" applyBorder="1" applyAlignment="1">
      <alignment horizontal="center"/>
    </xf>
    <xf numFmtId="0" fontId="15" fillId="16" borderId="17" xfId="0" applyFont="1" applyFill="1" applyBorder="1" applyAlignment="1">
      <alignment horizontal="center"/>
    </xf>
    <xf numFmtId="0" fontId="0" fillId="16" borderId="17" xfId="0" applyFill="1" applyBorder="1" applyAlignment="1">
      <alignment horizontal="center"/>
    </xf>
    <xf numFmtId="0" fontId="25" fillId="10" borderId="42" xfId="0" applyFont="1" applyFill="1" applyBorder="1" applyAlignment="1">
      <alignment horizontal="center" vertical="center"/>
    </xf>
    <xf numFmtId="0" fontId="5" fillId="9" borderId="0" xfId="0" applyFont="1" applyFill="1" applyAlignment="1">
      <alignment horizontal="left" vertical="top" wrapText="1"/>
    </xf>
    <xf numFmtId="0" fontId="10" fillId="0" borderId="21" xfId="0" applyFont="1" applyBorder="1" applyAlignment="1">
      <alignment horizontal="right" vertical="center"/>
    </xf>
    <xf numFmtId="0" fontId="10" fillId="0" borderId="23" xfId="0" applyFont="1" applyBorder="1" applyAlignment="1">
      <alignment horizontal="right" vertical="center"/>
    </xf>
    <xf numFmtId="0" fontId="10" fillId="0" borderId="22" xfId="0" applyFont="1" applyBorder="1" applyAlignment="1">
      <alignment horizontal="right" vertical="center"/>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16" fillId="9" borderId="0" xfId="0" applyFont="1" applyFill="1"/>
    <xf numFmtId="0" fontId="16" fillId="9" borderId="0" xfId="0" applyFont="1" applyFill="1" applyAlignment="1">
      <alignment wrapText="1"/>
    </xf>
    <xf numFmtId="0" fontId="19" fillId="0" borderId="33" xfId="0" applyFont="1" applyBorder="1" applyAlignment="1">
      <alignment vertical="top" wrapText="1"/>
    </xf>
    <xf numFmtId="0" fontId="14" fillId="0" borderId="9" xfId="0" applyFont="1" applyBorder="1" applyAlignment="1">
      <alignment horizontal="center" vertical="center" wrapText="1"/>
    </xf>
    <xf numFmtId="0" fontId="6" fillId="0" borderId="16" xfId="0" applyFont="1" applyBorder="1" applyAlignment="1">
      <alignment horizontal="center" vertical="center"/>
    </xf>
    <xf numFmtId="0" fontId="28" fillId="9" borderId="0" xfId="0" applyFont="1" applyFill="1" applyAlignment="1">
      <alignment vertical="top"/>
    </xf>
    <xf numFmtId="0" fontId="30" fillId="9" borderId="0" xfId="0" applyFont="1" applyFill="1" applyAlignment="1">
      <alignment horizontal="center" vertical="center" wrapText="1"/>
    </xf>
    <xf numFmtId="16" fontId="30" fillId="9" borderId="0" xfId="0" quotePrefix="1" applyNumberFormat="1" applyFont="1" applyFill="1" applyAlignment="1">
      <alignment horizontal="center" vertical="center" wrapText="1"/>
    </xf>
    <xf numFmtId="0" fontId="6" fillId="5" borderId="1" xfId="0" applyFont="1" applyFill="1" applyBorder="1" applyAlignment="1" applyProtection="1">
      <alignment horizontal="center" vertical="center"/>
      <protection locked="0"/>
    </xf>
    <xf numFmtId="0" fontId="3" fillId="0" borderId="0" xfId="0" applyFont="1"/>
    <xf numFmtId="0" fontId="6" fillId="0" borderId="16" xfId="0" applyFont="1" applyBorder="1" applyAlignment="1">
      <alignment vertical="center"/>
    </xf>
    <xf numFmtId="0" fontId="3" fillId="6" borderId="17" xfId="0" applyFont="1" applyFill="1" applyBorder="1" applyAlignment="1" applyProtection="1">
      <alignment wrapText="1"/>
      <protection locked="0"/>
    </xf>
    <xf numFmtId="0" fontId="6" fillId="4" borderId="9"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6" fillId="5" borderId="8" xfId="0" applyFont="1" applyFill="1" applyBorder="1" applyAlignment="1" applyProtection="1">
      <alignment horizontal="center" vertical="center" wrapText="1"/>
      <protection locked="0"/>
    </xf>
    <xf numFmtId="0" fontId="3" fillId="6" borderId="17"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1" fontId="14" fillId="0" borderId="8" xfId="0" applyNumberFormat="1" applyFont="1" applyBorder="1" applyAlignment="1">
      <alignment horizontal="center" vertical="center" wrapText="1"/>
    </xf>
    <xf numFmtId="0" fontId="6" fillId="2" borderId="8" xfId="0" applyFont="1" applyFill="1" applyBorder="1" applyAlignment="1" applyProtection="1">
      <alignment horizontal="center" vertical="center"/>
      <protection locked="0"/>
    </xf>
    <xf numFmtId="0" fontId="6" fillId="5"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5" borderId="9"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2" borderId="54" xfId="0" applyFont="1" applyFill="1" applyBorder="1" applyAlignment="1" applyProtection="1">
      <alignment horizontal="center" vertical="center"/>
      <protection locked="0"/>
    </xf>
    <xf numFmtId="0" fontId="6" fillId="5" borderId="62" xfId="0" applyFont="1" applyFill="1" applyBorder="1" applyAlignment="1" applyProtection="1">
      <alignment horizontal="center" vertical="center"/>
      <protection locked="0"/>
    </xf>
    <xf numFmtId="1" fontId="14" fillId="0" borderId="30" xfId="0" applyNumberFormat="1" applyFont="1" applyBorder="1" applyAlignment="1">
      <alignment horizontal="center" vertical="center" wrapText="1"/>
    </xf>
    <xf numFmtId="0" fontId="6" fillId="4" borderId="61" xfId="0" applyFont="1" applyFill="1" applyBorder="1" applyAlignment="1">
      <alignment horizontal="center" vertical="center" wrapText="1"/>
    </xf>
    <xf numFmtId="1" fontId="13" fillId="0" borderId="29" xfId="0" applyNumberFormat="1" applyFont="1" applyBorder="1" applyAlignment="1">
      <alignment horizontal="center" vertical="center"/>
    </xf>
    <xf numFmtId="0" fontId="19" fillId="14" borderId="63" xfId="0" applyFont="1" applyFill="1" applyBorder="1" applyAlignment="1" applyProtection="1">
      <alignment horizontal="center" wrapText="1"/>
      <protection locked="0"/>
    </xf>
    <xf numFmtId="0" fontId="4" fillId="14" borderId="29" xfId="2" applyFont="1" applyFill="1" applyBorder="1" applyAlignment="1" applyProtection="1">
      <alignment horizontal="left" vertical="center" wrapText="1"/>
      <protection locked="0"/>
    </xf>
    <xf numFmtId="0" fontId="4" fillId="14" borderId="64" xfId="2" applyFont="1" applyFill="1" applyBorder="1" applyAlignment="1" applyProtection="1">
      <alignment horizontal="left" vertical="center" wrapText="1"/>
      <protection locked="0"/>
    </xf>
    <xf numFmtId="164" fontId="6" fillId="4" borderId="16" xfId="0" applyNumberFormat="1" applyFont="1" applyFill="1" applyBorder="1" applyAlignment="1">
      <alignment horizontal="center" vertical="center"/>
    </xf>
    <xf numFmtId="164" fontId="6" fillId="5" borderId="17" xfId="0" applyNumberFormat="1" applyFont="1" applyFill="1" applyBorder="1" applyAlignment="1">
      <alignment horizontal="center" vertical="center"/>
    </xf>
    <xf numFmtId="0" fontId="3" fillId="0" borderId="14" xfId="0" applyFont="1" applyBorder="1" applyAlignment="1" applyProtection="1">
      <alignment horizontal="left" vertical="top" wrapText="1"/>
      <protection locked="0"/>
    </xf>
    <xf numFmtId="0" fontId="4" fillId="0" borderId="16" xfId="0" applyFont="1" applyBorder="1" applyAlignment="1">
      <alignment horizontal="center" vertical="center" wrapText="1"/>
    </xf>
    <xf numFmtId="0" fontId="6" fillId="3" borderId="9" xfId="0" applyFont="1" applyFill="1" applyBorder="1" applyAlignment="1" applyProtection="1">
      <alignment horizontal="center" vertical="center"/>
      <protection locked="0"/>
    </xf>
    <xf numFmtId="0" fontId="19" fillId="9" borderId="0" xfId="0" applyFont="1" applyFill="1" applyAlignment="1">
      <alignment horizontal="left" vertical="top"/>
    </xf>
    <xf numFmtId="0" fontId="23" fillId="13" borderId="29" xfId="0" applyFont="1" applyFill="1" applyBorder="1" applyAlignment="1">
      <alignment horizontal="center" vertical="center" wrapText="1"/>
    </xf>
    <xf numFmtId="0" fontId="23" fillId="13" borderId="34" xfId="0" applyFont="1" applyFill="1" applyBorder="1" applyAlignment="1">
      <alignment horizontal="right" vertical="center" wrapText="1"/>
    </xf>
    <xf numFmtId="0" fontId="23" fillId="13" borderId="32" xfId="0" applyFont="1" applyFill="1" applyBorder="1" applyAlignment="1">
      <alignment horizontal="left" vertical="center" wrapText="1"/>
    </xf>
    <xf numFmtId="0" fontId="23" fillId="13" borderId="33"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19" fillId="9" borderId="1" xfId="0" applyFont="1" applyFill="1" applyBorder="1" applyAlignment="1">
      <alignment horizontal="left" vertical="top"/>
    </xf>
    <xf numFmtId="0" fontId="19" fillId="9" borderId="0" xfId="0" applyFont="1" applyFill="1" applyAlignment="1">
      <alignment horizontal="left"/>
    </xf>
    <xf numFmtId="0" fontId="10" fillId="14" borderId="37" xfId="0" applyFont="1" applyFill="1" applyBorder="1" applyAlignment="1">
      <alignment horizontal="right" wrapText="1"/>
    </xf>
    <xf numFmtId="0" fontId="19" fillId="9" borderId="1" xfId="0" applyFont="1" applyFill="1" applyBorder="1" applyAlignment="1">
      <alignment horizontal="left"/>
    </xf>
    <xf numFmtId="0" fontId="10" fillId="14" borderId="38" xfId="0" applyFont="1" applyFill="1" applyBorder="1" applyAlignment="1">
      <alignment horizontal="right" wrapText="1"/>
    </xf>
    <xf numFmtId="0" fontId="10" fillId="14" borderId="38" xfId="0" applyFont="1" applyFill="1" applyBorder="1" applyAlignment="1">
      <alignment horizontal="right"/>
    </xf>
    <xf numFmtId="0" fontId="10" fillId="14" borderId="63" xfId="0" applyFont="1" applyFill="1" applyBorder="1" applyAlignment="1">
      <alignment horizontal="right" wrapText="1"/>
    </xf>
    <xf numFmtId="0" fontId="19" fillId="9" borderId="0" xfId="0" applyFont="1" applyFill="1" applyAlignment="1">
      <alignment horizontal="left" vertical="center"/>
    </xf>
    <xf numFmtId="0" fontId="4" fillId="14" borderId="34" xfId="2" applyFont="1" applyFill="1" applyBorder="1" applyAlignment="1">
      <alignment horizontal="right" vertical="center" wrapText="1"/>
    </xf>
    <xf numFmtId="0" fontId="4" fillId="14" borderId="36" xfId="2" applyFont="1" applyFill="1" applyBorder="1" applyAlignment="1">
      <alignment horizontal="right" vertical="center" wrapText="1"/>
    </xf>
    <xf numFmtId="0" fontId="4" fillId="13" borderId="36" xfId="2" applyFont="1" applyFill="1" applyBorder="1" applyAlignment="1">
      <alignment horizontal="right" vertical="center" wrapText="1"/>
    </xf>
    <xf numFmtId="0" fontId="4" fillId="14" borderId="33" xfId="2" applyFont="1" applyFill="1" applyBorder="1" applyAlignment="1" applyProtection="1">
      <alignment horizontal="left" vertical="center" wrapText="1"/>
      <protection locked="0"/>
    </xf>
    <xf numFmtId="0" fontId="4" fillId="14" borderId="19" xfId="2" applyFont="1" applyFill="1" applyBorder="1" applyAlignment="1" applyProtection="1">
      <alignment horizontal="left" vertical="center" wrapText="1"/>
      <protection locked="0"/>
    </xf>
    <xf numFmtId="0" fontId="6" fillId="4" borderId="11" xfId="0" applyFont="1" applyFill="1" applyBorder="1" applyAlignment="1">
      <alignment horizontal="center" vertical="center"/>
    </xf>
    <xf numFmtId="0" fontId="6" fillId="5" borderId="11" xfId="0" applyFont="1" applyFill="1" applyBorder="1" applyAlignment="1">
      <alignment horizontal="center" vertical="center"/>
    </xf>
    <xf numFmtId="0" fontId="6" fillId="0" borderId="29" xfId="0" applyFont="1" applyBorder="1" applyAlignment="1">
      <alignment horizontal="right" vertical="center" wrapText="1"/>
    </xf>
    <xf numFmtId="0" fontId="6" fillId="0" borderId="29" xfId="0" applyFont="1" applyBorder="1" applyAlignment="1">
      <alignment horizontal="right" vertical="center"/>
    </xf>
    <xf numFmtId="0" fontId="6" fillId="0" borderId="34" xfId="0" applyFont="1" applyBorder="1" applyAlignment="1">
      <alignment horizontal="right" vertical="center"/>
    </xf>
    <xf numFmtId="0" fontId="10" fillId="0" borderId="39" xfId="0" applyFont="1" applyBorder="1" applyAlignment="1">
      <alignment horizontal="center" vertical="center" wrapText="1"/>
    </xf>
    <xf numFmtId="16" fontId="10" fillId="0" borderId="39" xfId="0" quotePrefix="1" applyNumberFormat="1" applyFont="1" applyBorder="1" applyAlignment="1">
      <alignment horizontal="center" vertical="center" wrapText="1"/>
    </xf>
    <xf numFmtId="0" fontId="19" fillId="13" borderId="21" xfId="5" applyFont="1" applyFill="1" applyBorder="1" applyAlignment="1" applyProtection="1">
      <alignment horizontal="left" vertical="top" wrapText="1"/>
      <protection locked="0"/>
    </xf>
    <xf numFmtId="0" fontId="19" fillId="13" borderId="15" xfId="5" applyFont="1" applyFill="1" applyBorder="1" applyAlignment="1" applyProtection="1">
      <alignment horizontal="left" vertical="top" wrapText="1"/>
      <protection locked="0"/>
    </xf>
    <xf numFmtId="0" fontId="19" fillId="13" borderId="20" xfId="5" applyFont="1" applyFill="1" applyBorder="1" applyAlignment="1" applyProtection="1">
      <alignment horizontal="left" vertical="top" wrapText="1"/>
      <protection locked="0"/>
    </xf>
    <xf numFmtId="0" fontId="19" fillId="13" borderId="23" xfId="5" applyFont="1" applyFill="1" applyBorder="1" applyAlignment="1" applyProtection="1">
      <alignment horizontal="left" vertical="top" wrapText="1"/>
      <protection locked="0"/>
    </xf>
    <xf numFmtId="0" fontId="19" fillId="13" borderId="1" xfId="5" applyFont="1" applyFill="1" applyBorder="1" applyAlignment="1" applyProtection="1">
      <alignment horizontal="left" vertical="top" wrapText="1"/>
      <protection locked="0"/>
    </xf>
    <xf numFmtId="0" fontId="19" fillId="13" borderId="5" xfId="5" applyFont="1" applyFill="1" applyBorder="1" applyAlignment="1" applyProtection="1">
      <alignment horizontal="left" vertical="top" wrapText="1"/>
      <protection locked="0"/>
    </xf>
    <xf numFmtId="0" fontId="36" fillId="13" borderId="23" xfId="5" applyFont="1" applyFill="1" applyBorder="1" applyAlignment="1" applyProtection="1">
      <alignment horizontal="left" vertical="top" wrapText="1"/>
      <protection locked="0"/>
    </xf>
    <xf numFmtId="0" fontId="36" fillId="13" borderId="1" xfId="5" applyFont="1" applyFill="1" applyBorder="1" applyAlignment="1" applyProtection="1">
      <alignment horizontal="left" vertical="top" wrapText="1"/>
      <protection locked="0"/>
    </xf>
    <xf numFmtId="0" fontId="36" fillId="13" borderId="5" xfId="5" applyFont="1" applyFill="1" applyBorder="1" applyAlignment="1" applyProtection="1">
      <alignment horizontal="left" vertical="top" wrapText="1"/>
      <protection locked="0"/>
    </xf>
    <xf numFmtId="0" fontId="19" fillId="13" borderId="22" xfId="5" applyFont="1" applyFill="1" applyBorder="1" applyAlignment="1" applyProtection="1">
      <alignment horizontal="left" vertical="top" wrapText="1"/>
      <protection locked="0"/>
    </xf>
    <xf numFmtId="0" fontId="19" fillId="13" borderId="6" xfId="5" applyFont="1" applyFill="1" applyBorder="1" applyAlignment="1" applyProtection="1">
      <alignment horizontal="left" vertical="top" wrapText="1"/>
      <protection locked="0"/>
    </xf>
    <xf numFmtId="0" fontId="19" fillId="13" borderId="7" xfId="5" applyFont="1" applyFill="1" applyBorder="1" applyAlignment="1" applyProtection="1">
      <alignment horizontal="left" vertical="top" wrapText="1"/>
      <protection locked="0"/>
    </xf>
    <xf numFmtId="165" fontId="2" fillId="13" borderId="31" xfId="5" applyNumberFormat="1" applyFill="1" applyBorder="1" applyAlignment="1" applyProtection="1">
      <alignment horizontal="left" vertical="center" wrapText="1"/>
      <protection locked="0"/>
    </xf>
    <xf numFmtId="165" fontId="38" fillId="19" borderId="33" xfId="5" applyNumberFormat="1" applyFont="1" applyFill="1" applyBorder="1" applyAlignment="1" applyProtection="1">
      <alignment horizontal="left" wrapText="1"/>
      <protection locked="0"/>
    </xf>
    <xf numFmtId="0" fontId="34" fillId="18" borderId="0" xfId="5" applyFont="1" applyFill="1" applyAlignment="1">
      <alignment vertical="top" wrapText="1"/>
    </xf>
    <xf numFmtId="0" fontId="34" fillId="18" borderId="0" xfId="5" applyFont="1" applyFill="1" applyAlignment="1">
      <alignment horizontal="left" vertical="top" wrapText="1"/>
    </xf>
    <xf numFmtId="0" fontId="34" fillId="18" borderId="2" xfId="5" applyFont="1" applyFill="1" applyBorder="1" applyAlignment="1">
      <alignment vertical="top" wrapText="1"/>
    </xf>
    <xf numFmtId="0" fontId="34" fillId="18" borderId="1" xfId="5" applyFont="1" applyFill="1" applyBorder="1" applyAlignment="1">
      <alignment vertical="top" wrapText="1"/>
    </xf>
    <xf numFmtId="0" fontId="39" fillId="15" borderId="29" xfId="5" applyFont="1" applyFill="1" applyBorder="1" applyAlignment="1">
      <alignment horizontal="right" vertical="center" wrapText="1"/>
    </xf>
    <xf numFmtId="165" fontId="38" fillId="10" borderId="47" xfId="5" applyNumberFormat="1" applyFont="1" applyFill="1" applyBorder="1" applyAlignment="1">
      <alignment vertical="center" wrapText="1"/>
    </xf>
    <xf numFmtId="0" fontId="2" fillId="10" borderId="48" xfId="5" applyFill="1" applyBorder="1" applyAlignment="1">
      <alignment horizontal="center" vertical="top" wrapText="1"/>
    </xf>
    <xf numFmtId="0" fontId="34" fillId="0" borderId="58" xfId="5" applyFont="1" applyBorder="1" applyAlignment="1">
      <alignment vertical="top" wrapText="1"/>
    </xf>
    <xf numFmtId="0" fontId="34" fillId="0" borderId="15" xfId="5" applyFont="1" applyBorder="1" applyAlignment="1">
      <alignment vertical="top" wrapText="1"/>
    </xf>
    <xf numFmtId="0" fontId="34" fillId="0" borderId="68" xfId="5" applyFont="1" applyBorder="1" applyAlignment="1">
      <alignment vertical="top" wrapText="1"/>
    </xf>
    <xf numFmtId="0" fontId="34" fillId="0" borderId="2" xfId="5" applyFont="1" applyBorder="1" applyAlignment="1">
      <alignment vertical="top" wrapText="1"/>
    </xf>
    <xf numFmtId="0" fontId="34" fillId="0" borderId="1" xfId="5" applyFont="1" applyBorder="1" applyAlignment="1">
      <alignment vertical="top" wrapText="1"/>
    </xf>
    <xf numFmtId="0" fontId="4" fillId="15" borderId="64" xfId="5" applyFont="1" applyFill="1" applyBorder="1" applyAlignment="1">
      <alignment horizontal="left" vertical="top" wrapText="1"/>
    </xf>
    <xf numFmtId="0" fontId="40" fillId="13" borderId="57" xfId="5" applyFont="1" applyFill="1" applyBorder="1" applyAlignment="1">
      <alignment horizontal="left" vertical="center" wrapText="1"/>
    </xf>
    <xf numFmtId="0" fontId="39" fillId="10" borderId="27" xfId="5" applyFont="1" applyFill="1" applyBorder="1" applyAlignment="1">
      <alignment vertical="center" wrapText="1"/>
    </xf>
    <xf numFmtId="165" fontId="38" fillId="10" borderId="0" xfId="5" applyNumberFormat="1" applyFont="1" applyFill="1" applyAlignment="1">
      <alignment vertical="center" wrapText="1"/>
    </xf>
    <xf numFmtId="0" fontId="2" fillId="10" borderId="24" xfId="5" applyFill="1" applyBorder="1" applyAlignment="1">
      <alignment horizontal="left" vertical="top" wrapText="1"/>
    </xf>
    <xf numFmtId="0" fontId="34" fillId="0" borderId="2" xfId="5" applyFont="1" applyBorder="1" applyAlignment="1">
      <alignment horizontal="left" vertical="top" wrapText="1"/>
    </xf>
    <xf numFmtId="0" fontId="34" fillId="0" borderId="1" xfId="5" applyFont="1" applyBorder="1" applyAlignment="1">
      <alignment horizontal="left" vertical="top" wrapText="1"/>
    </xf>
    <xf numFmtId="0" fontId="34" fillId="0" borderId="18" xfId="5" applyFont="1" applyBorder="1" applyAlignment="1">
      <alignment horizontal="left" vertical="top" wrapText="1"/>
    </xf>
    <xf numFmtId="0" fontId="4" fillId="15" borderId="37" xfId="5" applyFont="1" applyFill="1" applyBorder="1" applyAlignment="1">
      <alignment horizontal="left" vertical="top" wrapText="1"/>
    </xf>
    <xf numFmtId="0" fontId="2" fillId="10" borderId="27" xfId="5" applyFill="1" applyBorder="1" applyAlignment="1">
      <alignment horizontal="left" vertical="top" wrapText="1"/>
    </xf>
    <xf numFmtId="0" fontId="2" fillId="10" borderId="0" xfId="5" applyFill="1" applyAlignment="1">
      <alignment horizontal="left" vertical="top" wrapText="1"/>
    </xf>
    <xf numFmtId="0" fontId="4" fillId="15" borderId="63" xfId="5" applyFont="1" applyFill="1" applyBorder="1" applyAlignment="1">
      <alignment horizontal="left" vertical="center" wrapText="1"/>
    </xf>
    <xf numFmtId="0" fontId="2" fillId="10" borderId="36" xfId="5" applyFill="1" applyBorder="1" applyAlignment="1">
      <alignment horizontal="left" vertical="top" wrapText="1"/>
    </xf>
    <xf numFmtId="0" fontId="2" fillId="10" borderId="42" xfId="5" applyFill="1" applyBorder="1" applyAlignment="1">
      <alignment horizontal="left" vertical="top" wrapText="1"/>
    </xf>
    <xf numFmtId="0" fontId="2" fillId="10" borderId="19" xfId="5" applyFill="1" applyBorder="1" applyAlignment="1">
      <alignment horizontal="left" vertical="top" wrapText="1"/>
    </xf>
    <xf numFmtId="0" fontId="37" fillId="18" borderId="0" xfId="5" applyFont="1" applyFill="1" applyAlignment="1">
      <alignment horizontal="center" vertical="top" wrapText="1"/>
    </xf>
    <xf numFmtId="0" fontId="37" fillId="11" borderId="34" xfId="5" applyFont="1" applyFill="1" applyBorder="1" applyAlignment="1">
      <alignment horizontal="center" vertical="center" wrapText="1"/>
    </xf>
    <xf numFmtId="0" fontId="37" fillId="11" borderId="29" xfId="5" applyFont="1" applyFill="1" applyBorder="1" applyAlignment="1">
      <alignment horizontal="center" vertical="center" wrapText="1"/>
    </xf>
    <xf numFmtId="0" fontId="37" fillId="0" borderId="2" xfId="5" applyFont="1" applyBorder="1" applyAlignment="1">
      <alignment horizontal="center" vertical="top" wrapText="1"/>
    </xf>
    <xf numFmtId="0" fontId="37" fillId="0" borderId="1" xfId="5" applyFont="1" applyBorder="1" applyAlignment="1">
      <alignment horizontal="center" vertical="top" wrapText="1"/>
    </xf>
    <xf numFmtId="0" fontId="37" fillId="0" borderId="18" xfId="5" applyFont="1" applyBorder="1" applyAlignment="1">
      <alignment horizontal="center" vertical="top" wrapText="1"/>
    </xf>
    <xf numFmtId="0" fontId="35" fillId="18" borderId="0" xfId="5" applyFont="1" applyFill="1" applyAlignment="1">
      <alignment horizontal="center" vertical="top" wrapText="1"/>
    </xf>
    <xf numFmtId="0" fontId="35" fillId="0" borderId="2" xfId="5" applyFont="1" applyBorder="1" applyAlignment="1">
      <alignment horizontal="center" vertical="top" wrapText="1"/>
    </xf>
    <xf numFmtId="0" fontId="35" fillId="0" borderId="1" xfId="5" applyFont="1" applyBorder="1" applyAlignment="1">
      <alignment horizontal="center" vertical="top" wrapText="1"/>
    </xf>
    <xf numFmtId="0" fontId="35" fillId="0" borderId="18" xfId="5" applyFont="1" applyBorder="1" applyAlignment="1">
      <alignment horizontal="center" vertical="top" wrapText="1"/>
    </xf>
    <xf numFmtId="0" fontId="35" fillId="18" borderId="0" xfId="5" applyFont="1" applyFill="1" applyAlignment="1">
      <alignment horizontal="left" vertical="top" wrapText="1"/>
    </xf>
    <xf numFmtId="0" fontId="35" fillId="0" borderId="2" xfId="5" applyFont="1" applyBorder="1" applyAlignment="1">
      <alignment horizontal="left" vertical="top" wrapText="1"/>
    </xf>
    <xf numFmtId="0" fontId="35" fillId="0" borderId="1" xfId="5" applyFont="1" applyBorder="1" applyAlignment="1">
      <alignment horizontal="left" vertical="top" wrapText="1"/>
    </xf>
    <xf numFmtId="0" fontId="35" fillId="0" borderId="18" xfId="5" applyFont="1" applyBorder="1" applyAlignment="1">
      <alignment horizontal="left" vertical="top" wrapText="1"/>
    </xf>
    <xf numFmtId="0" fontId="34" fillId="0" borderId="18" xfId="5" applyFont="1" applyBorder="1" applyAlignment="1">
      <alignment vertical="top" wrapText="1"/>
    </xf>
    <xf numFmtId="0" fontId="34" fillId="0" borderId="58" xfId="5" applyFont="1" applyBorder="1" applyAlignment="1" applyProtection="1">
      <alignment vertical="top" wrapText="1"/>
      <protection locked="0"/>
    </xf>
    <xf numFmtId="0" fontId="34" fillId="0" borderId="15" xfId="5" applyFont="1" applyBorder="1" applyAlignment="1" applyProtection="1">
      <alignment vertical="top" wrapText="1"/>
      <protection locked="0"/>
    </xf>
    <xf numFmtId="0" fontId="34" fillId="0" borderId="15" xfId="5" applyFont="1" applyBorder="1" applyAlignment="1" applyProtection="1">
      <alignment horizontal="left" vertical="top" wrapText="1"/>
      <protection locked="0"/>
    </xf>
    <xf numFmtId="0" fontId="34" fillId="0" borderId="2" xfId="5" applyFont="1" applyBorder="1" applyAlignment="1" applyProtection="1">
      <alignment vertical="top" wrapText="1"/>
      <protection locked="0"/>
    </xf>
    <xf numFmtId="0" fontId="34" fillId="0" borderId="1" xfId="5" applyFont="1" applyBorder="1" applyAlignment="1" applyProtection="1">
      <alignment vertical="top" wrapText="1"/>
      <protection locked="0"/>
    </xf>
    <xf numFmtId="0" fontId="34" fillId="0" borderId="1" xfId="5" applyFont="1" applyBorder="1" applyAlignment="1" applyProtection="1">
      <alignment horizontal="left" vertical="top" wrapText="1"/>
      <protection locked="0"/>
    </xf>
    <xf numFmtId="2" fontId="14" fillId="0" borderId="3"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0" fontId="3" fillId="0" borderId="24" xfId="0" applyFont="1" applyBorder="1" applyAlignment="1" applyProtection="1">
      <alignment vertical="top" wrapText="1"/>
      <protection locked="0"/>
    </xf>
    <xf numFmtId="0" fontId="6" fillId="2" borderId="16"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3" fillId="0" borderId="17" xfId="0" applyFont="1" applyBorder="1" applyAlignment="1" applyProtection="1">
      <alignment vertical="top" wrapText="1"/>
      <protection locked="0"/>
    </xf>
    <xf numFmtId="1" fontId="14" fillId="0" borderId="11" xfId="0" applyNumberFormat="1" applyFont="1" applyBorder="1" applyAlignment="1">
      <alignment horizontal="center" vertical="center" wrapText="1"/>
    </xf>
    <xf numFmtId="1" fontId="6" fillId="0" borderId="1" xfId="0" applyNumberFormat="1" applyFont="1" applyBorder="1" applyAlignment="1">
      <alignment horizontal="center" vertical="center"/>
    </xf>
    <xf numFmtId="0" fontId="6" fillId="2" borderId="6" xfId="0" applyFont="1" applyFill="1" applyBorder="1" applyAlignment="1" applyProtection="1">
      <alignment horizontal="center" vertical="center"/>
      <protection locked="0"/>
    </xf>
    <xf numFmtId="0" fontId="6" fillId="5" borderId="6"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3" fillId="0" borderId="14" xfId="0" applyFont="1" applyBorder="1" applyAlignment="1" applyProtection="1">
      <alignment horizontal="center" vertical="top" wrapText="1"/>
      <protection locked="0"/>
    </xf>
    <xf numFmtId="0" fontId="42" fillId="0" borderId="14" xfId="0" applyFont="1" applyBorder="1" applyAlignment="1" applyProtection="1">
      <alignment horizontal="left" vertical="top" wrapText="1"/>
      <protection locked="0"/>
    </xf>
    <xf numFmtId="0" fontId="42" fillId="0" borderId="14" xfId="0" applyFont="1" applyBorder="1" applyAlignment="1" applyProtection="1">
      <alignment vertical="top" wrapText="1"/>
      <protection locked="0"/>
    </xf>
    <xf numFmtId="0" fontId="23" fillId="0" borderId="17" xfId="0" applyFont="1" applyBorder="1" applyAlignment="1">
      <alignment horizontal="center" vertical="center" wrapText="1"/>
    </xf>
    <xf numFmtId="0" fontId="3" fillId="0" borderId="20"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6" fillId="5" borderId="11" xfId="0" applyFont="1" applyFill="1"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1" fontId="14" fillId="0" borderId="9" xfId="0" applyNumberFormat="1" applyFont="1" applyBorder="1" applyAlignment="1">
      <alignment horizontal="center" vertical="center" wrapText="1"/>
    </xf>
    <xf numFmtId="0" fontId="3" fillId="0" borderId="17" xfId="0" applyFont="1" applyBorder="1" applyAlignment="1" applyProtection="1">
      <alignment horizontal="center" vertical="top" wrapText="1"/>
      <protection locked="0"/>
    </xf>
    <xf numFmtId="0" fontId="1" fillId="13" borderId="56" xfId="5" applyFont="1" applyFill="1" applyBorder="1" applyAlignment="1" applyProtection="1">
      <alignment horizontal="left" vertical="center" wrapText="1"/>
      <protection locked="0"/>
    </xf>
    <xf numFmtId="0" fontId="10" fillId="11" borderId="34" xfId="5" applyFont="1" applyFill="1" applyBorder="1" applyAlignment="1">
      <alignment horizontal="center" vertical="center" wrapText="1"/>
    </xf>
    <xf numFmtId="0" fontId="10" fillId="11" borderId="32" xfId="5" applyFont="1" applyFill="1" applyBorder="1" applyAlignment="1">
      <alignment horizontal="center" vertical="center" wrapText="1"/>
    </xf>
    <xf numFmtId="0" fontId="41" fillId="18" borderId="42" xfId="5" applyFont="1" applyFill="1" applyBorder="1" applyAlignment="1">
      <alignment horizontal="center" vertical="center" wrapText="1"/>
    </xf>
    <xf numFmtId="0" fontId="9" fillId="13" borderId="34" xfId="0" applyFont="1" applyFill="1" applyBorder="1" applyAlignment="1">
      <alignment horizontal="center" vertical="center" wrapText="1"/>
    </xf>
    <xf numFmtId="0" fontId="9" fillId="13" borderId="32" xfId="0" applyFont="1" applyFill="1" applyBorder="1" applyAlignment="1">
      <alignment horizontal="center" vertical="center" wrapText="1"/>
    </xf>
    <xf numFmtId="0" fontId="9" fillId="13" borderId="33" xfId="0" applyFont="1" applyFill="1" applyBorder="1" applyAlignment="1">
      <alignment horizontal="center" vertical="center" wrapText="1"/>
    </xf>
    <xf numFmtId="0" fontId="10" fillId="13" borderId="18" xfId="0" applyFont="1" applyFill="1" applyBorder="1" applyAlignment="1" applyProtection="1">
      <alignment horizontal="left" vertical="center" wrapText="1"/>
      <protection locked="0"/>
    </xf>
    <xf numFmtId="0" fontId="0" fillId="0" borderId="43" xfId="0" applyBorder="1" applyAlignment="1" applyProtection="1">
      <alignment horizontal="left" wrapText="1"/>
      <protection locked="0"/>
    </xf>
    <xf numFmtId="0" fontId="27" fillId="13" borderId="6" xfId="1" applyFill="1" applyBorder="1" applyAlignment="1" applyProtection="1">
      <alignment horizontal="left" vertical="center" wrapText="1"/>
      <protection locked="0"/>
    </xf>
    <xf numFmtId="0" fontId="0" fillId="0" borderId="7" xfId="0" applyBorder="1" applyAlignment="1" applyProtection="1">
      <alignment horizontal="left" wrapText="1"/>
      <protection locked="0"/>
    </xf>
    <xf numFmtId="0" fontId="5" fillId="9" borderId="0" xfId="0" applyFont="1" applyFill="1" applyAlignment="1">
      <alignment horizontal="left" vertical="top" wrapText="1"/>
    </xf>
    <xf numFmtId="0" fontId="8" fillId="11" borderId="34" xfId="0" applyFont="1" applyFill="1" applyBorder="1" applyAlignment="1">
      <alignment horizontal="center" vertical="center" wrapText="1"/>
    </xf>
    <xf numFmtId="0" fontId="8" fillId="11" borderId="3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10" fillId="13" borderId="1" xfId="0" applyFont="1" applyFill="1" applyBorder="1" applyAlignment="1" applyProtection="1">
      <alignment horizontal="left" vertical="center" wrapText="1"/>
      <protection locked="0"/>
    </xf>
    <xf numFmtId="0" fontId="0" fillId="0" borderId="5" xfId="0" applyBorder="1" applyAlignment="1" applyProtection="1">
      <alignment horizontal="left" wrapText="1"/>
      <protection locked="0"/>
    </xf>
    <xf numFmtId="0" fontId="10" fillId="13" borderId="44" xfId="0" applyFont="1" applyFill="1" applyBorder="1" applyAlignment="1" applyProtection="1">
      <alignment horizontal="left" vertical="center" wrapText="1"/>
      <protection locked="0"/>
    </xf>
    <xf numFmtId="0" fontId="10" fillId="13" borderId="45" xfId="0" applyFont="1" applyFill="1" applyBorder="1" applyAlignment="1" applyProtection="1">
      <alignment horizontal="left" vertical="center" wrapText="1"/>
      <protection locked="0"/>
    </xf>
    <xf numFmtId="0" fontId="15" fillId="16" borderId="22" xfId="0" applyFont="1" applyFill="1" applyBorder="1" applyAlignment="1">
      <alignment horizontal="center"/>
    </xf>
    <xf numFmtId="0" fontId="15" fillId="16" borderId="6" xfId="0" applyFont="1" applyFill="1" applyBorder="1" applyAlignment="1">
      <alignment horizontal="center"/>
    </xf>
    <xf numFmtId="0" fontId="15" fillId="16" borderId="39" xfId="0" applyFont="1" applyFill="1" applyBorder="1" applyAlignment="1">
      <alignment horizontal="center"/>
    </xf>
    <xf numFmtId="0" fontId="15" fillId="16" borderId="16" xfId="0" applyFont="1" applyFill="1" applyBorder="1" applyAlignment="1">
      <alignment horizontal="center"/>
    </xf>
    <xf numFmtId="0" fontId="15" fillId="16" borderId="23" xfId="0" applyFont="1" applyFill="1" applyBorder="1" applyAlignment="1">
      <alignment horizontal="center"/>
    </xf>
    <xf numFmtId="0" fontId="15" fillId="16" borderId="1" xfId="0" applyFont="1" applyFill="1" applyBorder="1" applyAlignment="1">
      <alignment horizontal="center"/>
    </xf>
    <xf numFmtId="0" fontId="21" fillId="11" borderId="46" xfId="0" applyFont="1" applyFill="1" applyBorder="1" applyAlignment="1">
      <alignment horizontal="center" wrapText="1"/>
    </xf>
    <xf numFmtId="0" fontId="21" fillId="11" borderId="47" xfId="0" applyFont="1" applyFill="1" applyBorder="1" applyAlignment="1">
      <alignment horizontal="center" wrapText="1"/>
    </xf>
    <xf numFmtId="0" fontId="21" fillId="11" borderId="48" xfId="0" applyFont="1" applyFill="1" applyBorder="1" applyAlignment="1">
      <alignment horizontal="center" wrapText="1"/>
    </xf>
    <xf numFmtId="0" fontId="21" fillId="11" borderId="46" xfId="0" applyFont="1" applyFill="1" applyBorder="1" applyAlignment="1">
      <alignment horizontal="center"/>
    </xf>
    <xf numFmtId="0" fontId="21" fillId="11" borderId="47" xfId="0" applyFont="1" applyFill="1" applyBorder="1" applyAlignment="1">
      <alignment horizontal="center"/>
    </xf>
    <xf numFmtId="0" fontId="21" fillId="11" borderId="48" xfId="0" applyFont="1" applyFill="1" applyBorder="1" applyAlignment="1">
      <alignment horizontal="center"/>
    </xf>
    <xf numFmtId="0" fontId="15" fillId="16" borderId="25" xfId="0" applyFont="1" applyFill="1" applyBorder="1" applyAlignment="1">
      <alignment horizontal="center"/>
    </xf>
    <xf numFmtId="0" fontId="15" fillId="16" borderId="3" xfId="0" applyFont="1" applyFill="1" applyBorder="1" applyAlignment="1">
      <alignment horizontal="center"/>
    </xf>
    <xf numFmtId="0" fontId="6" fillId="14" borderId="34" xfId="0" applyFont="1" applyFill="1" applyBorder="1" applyAlignment="1" applyProtection="1">
      <alignment horizontal="left" vertical="top" wrapText="1"/>
      <protection locked="0"/>
    </xf>
    <xf numFmtId="0" fontId="6" fillId="14" borderId="32" xfId="0" applyFont="1" applyFill="1" applyBorder="1" applyAlignment="1" applyProtection="1">
      <alignment horizontal="left" vertical="top" wrapText="1"/>
      <protection locked="0"/>
    </xf>
    <xf numFmtId="0" fontId="6" fillId="14" borderId="33" xfId="0" applyFont="1" applyFill="1" applyBorder="1" applyAlignment="1" applyProtection="1">
      <alignment horizontal="left" vertical="top" wrapText="1"/>
      <protection locked="0"/>
    </xf>
    <xf numFmtId="0" fontId="25" fillId="13" borderId="46" xfId="0" applyFont="1" applyFill="1" applyBorder="1" applyAlignment="1">
      <alignment horizontal="center" vertical="center"/>
    </xf>
    <xf numFmtId="0" fontId="25" fillId="13" borderId="47" xfId="0" applyFont="1" applyFill="1" applyBorder="1" applyAlignment="1">
      <alignment horizontal="center" vertical="center"/>
    </xf>
    <xf numFmtId="0" fontId="25" fillId="13" borderId="49" xfId="0" applyFont="1" applyFill="1" applyBorder="1" applyAlignment="1">
      <alignment horizontal="center" vertical="center" wrapText="1"/>
    </xf>
    <xf numFmtId="0" fontId="25" fillId="13" borderId="50" xfId="0" applyFont="1" applyFill="1" applyBorder="1" applyAlignment="1">
      <alignment horizontal="center" vertical="center" wrapText="1"/>
    </xf>
    <xf numFmtId="0" fontId="25" fillId="13" borderId="45" xfId="0" applyFont="1" applyFill="1" applyBorder="1" applyAlignment="1">
      <alignment horizontal="center" vertical="center" wrapText="1"/>
    </xf>
    <xf numFmtId="0" fontId="19" fillId="0" borderId="51" xfId="0" applyFont="1" applyBorder="1" applyAlignment="1" applyProtection="1">
      <alignment horizontal="left" vertical="top" wrapText="1"/>
      <protection hidden="1"/>
    </xf>
    <xf numFmtId="0" fontId="19" fillId="0" borderId="52" xfId="0" applyFont="1" applyBorder="1" applyAlignment="1" applyProtection="1">
      <alignment horizontal="left" vertical="top" wrapText="1"/>
      <protection hidden="1"/>
    </xf>
    <xf numFmtId="0" fontId="19" fillId="0" borderId="35" xfId="0" applyFont="1" applyBorder="1" applyAlignment="1" applyProtection="1">
      <alignment horizontal="left" vertical="top" wrapText="1"/>
      <protection hidden="1"/>
    </xf>
    <xf numFmtId="0" fontId="19" fillId="0" borderId="51" xfId="0" applyFont="1" applyBorder="1" applyAlignment="1">
      <alignment horizontal="left" vertical="top" wrapText="1"/>
    </xf>
    <xf numFmtId="0" fontId="19" fillId="0" borderId="52" xfId="0" applyFont="1" applyBorder="1" applyAlignment="1">
      <alignment horizontal="left" vertical="top" wrapText="1"/>
    </xf>
    <xf numFmtId="0" fontId="19" fillId="0" borderId="35" xfId="0" applyFont="1" applyBorder="1" applyAlignment="1">
      <alignment horizontal="left" vertical="top" wrapText="1"/>
    </xf>
    <xf numFmtId="0" fontId="3" fillId="0" borderId="12"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19" fillId="0" borderId="34" xfId="0" applyFont="1" applyBorder="1" applyAlignment="1">
      <alignment horizontal="left" vertical="top" wrapText="1"/>
    </xf>
    <xf numFmtId="0" fontId="19" fillId="0" borderId="32" xfId="0" applyFont="1" applyBorder="1" applyAlignment="1">
      <alignment horizontal="left" vertical="top" wrapText="1"/>
    </xf>
    <xf numFmtId="0" fontId="19" fillId="0" borderId="33" xfId="0" applyFont="1" applyBorder="1" applyAlignment="1">
      <alignment horizontal="left" vertical="top" wrapText="1"/>
    </xf>
    <xf numFmtId="0" fontId="25" fillId="10" borderId="23" xfId="0" applyFont="1" applyFill="1" applyBorder="1" applyAlignment="1">
      <alignment horizontal="right" vertical="center"/>
    </xf>
    <xf numFmtId="0" fontId="25" fillId="10" borderId="1" xfId="0" applyFont="1" applyFill="1" applyBorder="1" applyAlignment="1">
      <alignment horizontal="right" vertical="center"/>
    </xf>
    <xf numFmtId="0" fontId="25" fillId="10" borderId="1" xfId="0" applyFont="1" applyFill="1" applyBorder="1" applyAlignment="1" applyProtection="1">
      <alignment horizontal="left" vertical="center" wrapText="1"/>
      <protection locked="0"/>
    </xf>
    <xf numFmtId="0" fontId="25" fillId="10" borderId="5" xfId="0" applyFont="1" applyFill="1" applyBorder="1" applyAlignment="1" applyProtection="1">
      <alignment horizontal="left" vertical="center" wrapText="1"/>
      <protection locked="0"/>
    </xf>
    <xf numFmtId="0" fontId="8" fillId="0" borderId="65"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6" xfId="0" applyFont="1" applyBorder="1" applyAlignment="1">
      <alignment horizontal="center" vertical="center" wrapText="1"/>
    </xf>
    <xf numFmtId="0" fontId="19" fillId="0" borderId="25" xfId="0" applyFont="1" applyBorder="1" applyAlignment="1">
      <alignment horizontal="left" vertical="top" wrapText="1"/>
    </xf>
    <xf numFmtId="0" fontId="19" fillId="0" borderId="23" xfId="0" applyFont="1" applyBorder="1" applyAlignment="1">
      <alignment horizontal="left" vertical="top" wrapText="1"/>
    </xf>
    <xf numFmtId="0" fontId="19" fillId="0" borderId="22" xfId="0" applyFont="1" applyBorder="1" applyAlignment="1">
      <alignment horizontal="left" vertical="top" wrapText="1"/>
    </xf>
    <xf numFmtId="0" fontId="6" fillId="0" borderId="59" xfId="0" applyFont="1" applyBorder="1" applyAlignment="1">
      <alignment horizontal="left" vertical="center" wrapText="1"/>
    </xf>
    <xf numFmtId="0" fontId="6" fillId="0" borderId="60" xfId="0" applyFont="1" applyBorder="1" applyAlignment="1">
      <alignment horizontal="left" vertical="center" wrapText="1"/>
    </xf>
    <xf numFmtId="0" fontId="19" fillId="0" borderId="36" xfId="0" applyFont="1" applyBorder="1" applyAlignment="1">
      <alignment horizontal="left" vertical="top" wrapText="1"/>
    </xf>
    <xf numFmtId="0" fontId="19" fillId="0" borderId="53" xfId="0" applyFont="1" applyBorder="1" applyAlignment="1">
      <alignment horizontal="left" vertical="top" wrapText="1"/>
    </xf>
    <xf numFmtId="0" fontId="19" fillId="0" borderId="36" xfId="0" applyFont="1" applyBorder="1" applyAlignment="1">
      <alignment horizontal="left" vertical="top" wrapText="1" indent="1"/>
    </xf>
    <xf numFmtId="0" fontId="19" fillId="0" borderId="53" xfId="0" applyFont="1" applyBorder="1" applyAlignment="1">
      <alignment horizontal="left" vertical="top" wrapText="1" indent="1"/>
    </xf>
    <xf numFmtId="0" fontId="19" fillId="0" borderId="27" xfId="0" applyFont="1" applyBorder="1" applyAlignment="1">
      <alignment horizontal="left" vertical="top" wrapText="1" indent="1"/>
    </xf>
    <xf numFmtId="0" fontId="19" fillId="0" borderId="54" xfId="0" applyFont="1" applyBorder="1" applyAlignment="1">
      <alignment horizontal="left" vertical="top" wrapText="1" indent="1"/>
    </xf>
    <xf numFmtId="0" fontId="6" fillId="0" borderId="56" xfId="0" applyFont="1" applyBorder="1" applyAlignment="1">
      <alignment horizontal="left" vertical="center" wrapText="1"/>
    </xf>
    <xf numFmtId="0" fontId="6" fillId="0" borderId="2" xfId="0" applyFont="1" applyBorder="1" applyAlignment="1">
      <alignment horizontal="left" vertical="center" wrapText="1"/>
    </xf>
    <xf numFmtId="0" fontId="3" fillId="0" borderId="45" xfId="0" applyFont="1" applyBorder="1" applyAlignment="1" applyProtection="1">
      <alignment horizontal="left" vertical="top" wrapText="1"/>
      <protection locked="0"/>
    </xf>
    <xf numFmtId="0" fontId="3" fillId="0" borderId="43" xfId="0" applyFont="1" applyBorder="1" applyAlignment="1" applyProtection="1">
      <alignment horizontal="left" vertical="top" wrapText="1"/>
      <protection locked="0"/>
    </xf>
    <xf numFmtId="0" fontId="3" fillId="0" borderId="67" xfId="0" applyFont="1" applyBorder="1" applyAlignment="1" applyProtection="1">
      <alignment horizontal="left" vertical="top" wrapText="1"/>
      <protection locked="0"/>
    </xf>
    <xf numFmtId="0" fontId="8" fillId="0" borderId="34" xfId="0" applyFont="1" applyBorder="1" applyAlignment="1">
      <alignment horizontal="center" vertical="center" wrapText="1"/>
    </xf>
    <xf numFmtId="0" fontId="8" fillId="0" borderId="61" xfId="0" applyFont="1" applyBorder="1" applyAlignment="1">
      <alignment horizontal="center" vertical="center" wrapText="1"/>
    </xf>
    <xf numFmtId="0" fontId="6" fillId="0" borderId="49" xfId="0" applyFont="1" applyBorder="1" applyAlignment="1">
      <alignment horizontal="left" vertical="center" wrapText="1"/>
    </xf>
    <xf numFmtId="0" fontId="6" fillId="0" borderId="55" xfId="0" applyFont="1" applyBorder="1" applyAlignment="1">
      <alignment horizontal="left" vertical="center" wrapText="1"/>
    </xf>
    <xf numFmtId="0" fontId="19" fillId="14" borderId="36" xfId="0" applyFont="1" applyFill="1" applyBorder="1" applyAlignment="1">
      <alignment horizontal="left"/>
    </xf>
    <xf numFmtId="0" fontId="19" fillId="14" borderId="42" xfId="0" applyFont="1" applyFill="1" applyBorder="1" applyAlignment="1">
      <alignment horizontal="left"/>
    </xf>
    <xf numFmtId="0" fontId="19" fillId="14" borderId="19" xfId="0" applyFont="1" applyFill="1" applyBorder="1" applyAlignment="1">
      <alignment horizontal="left"/>
    </xf>
    <xf numFmtId="0" fontId="19" fillId="0" borderId="61" xfId="0" applyFont="1" applyBorder="1" applyAlignment="1">
      <alignment horizontal="left" vertical="top" wrapText="1"/>
    </xf>
    <xf numFmtId="0" fontId="19" fillId="0" borderId="39" xfId="0" applyFont="1" applyBorder="1" applyAlignment="1">
      <alignment horizontal="left" vertical="top" wrapText="1"/>
    </xf>
    <xf numFmtId="0" fontId="19" fillId="0" borderId="16" xfId="0" applyFont="1" applyBorder="1" applyAlignment="1">
      <alignment horizontal="left" vertical="top" wrapText="1"/>
    </xf>
    <xf numFmtId="0" fontId="19" fillId="0" borderId="1" xfId="0" applyFont="1" applyBorder="1" applyAlignment="1">
      <alignment horizontal="left" vertical="top" wrapText="1"/>
    </xf>
    <xf numFmtId="0" fontId="19" fillId="0" borderId="23" xfId="0" applyFont="1" applyBorder="1" applyAlignment="1">
      <alignment horizontal="left" vertical="top" wrapText="1" indent="1"/>
    </xf>
    <xf numFmtId="0" fontId="19" fillId="0" borderId="1" xfId="0" applyFont="1" applyBorder="1" applyAlignment="1">
      <alignment horizontal="left" vertical="top" wrapText="1" indent="1"/>
    </xf>
    <xf numFmtId="0" fontId="20" fillId="0" borderId="34" xfId="0" applyFont="1" applyBorder="1" applyAlignment="1" applyProtection="1">
      <alignment horizontal="left" vertical="top"/>
      <protection locked="0"/>
    </xf>
    <xf numFmtId="0" fontId="20" fillId="0" borderId="32" xfId="0" applyFont="1" applyBorder="1" applyAlignment="1" applyProtection="1">
      <alignment horizontal="left" vertical="top"/>
      <protection locked="0"/>
    </xf>
    <xf numFmtId="0" fontId="20" fillId="0" borderId="33" xfId="0" applyFont="1" applyBorder="1" applyAlignment="1" applyProtection="1">
      <alignment horizontal="left" vertical="top"/>
      <protection locked="0"/>
    </xf>
    <xf numFmtId="0" fontId="6" fillId="0" borderId="39" xfId="0" applyFont="1" applyBorder="1" applyAlignment="1">
      <alignment horizontal="left" vertical="center"/>
    </xf>
    <xf numFmtId="0" fontId="20" fillId="0" borderId="16" xfId="0" applyFont="1" applyBorder="1" applyAlignment="1">
      <alignment vertical="center"/>
    </xf>
    <xf numFmtId="0" fontId="4" fillId="0" borderId="23" xfId="0" applyFont="1" applyBorder="1" applyAlignment="1">
      <alignment horizontal="left" vertical="top" wrapText="1"/>
    </xf>
    <xf numFmtId="0" fontId="21" fillId="0" borderId="1" xfId="0" applyFont="1" applyBorder="1"/>
    <xf numFmtId="0" fontId="21" fillId="0" borderId="5" xfId="0" applyFont="1" applyBorder="1"/>
    <xf numFmtId="0" fontId="4" fillId="0" borderId="23" xfId="0" applyFont="1" applyBorder="1" applyAlignment="1">
      <alignment horizontal="lef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19" fillId="0" borderId="23" xfId="0" applyFont="1" applyBorder="1" applyAlignment="1">
      <alignment horizontal="left" vertical="center" wrapText="1"/>
    </xf>
    <xf numFmtId="0" fontId="19" fillId="0" borderId="1" xfId="0" applyFont="1" applyBorder="1" applyAlignment="1">
      <alignment horizontal="left" vertical="center" wrapText="1"/>
    </xf>
    <xf numFmtId="0" fontId="19" fillId="0" borderId="41" xfId="0" applyFont="1" applyBorder="1" applyAlignment="1">
      <alignment horizontal="left" vertical="center" wrapText="1"/>
    </xf>
    <xf numFmtId="0" fontId="19" fillId="0" borderId="8" xfId="0" applyFont="1" applyBorder="1" applyAlignment="1">
      <alignment horizontal="left" vertical="center" wrapText="1"/>
    </xf>
    <xf numFmtId="0" fontId="25" fillId="10" borderId="32" xfId="0" applyFont="1" applyFill="1" applyBorder="1" applyAlignment="1" applyProtection="1">
      <alignment horizontal="left" vertical="center" wrapText="1"/>
      <protection locked="0"/>
    </xf>
    <xf numFmtId="0" fontId="4" fillId="0" borderId="1" xfId="0" applyFont="1" applyBorder="1" applyAlignment="1">
      <alignment horizontal="left" vertical="center" wrapText="1"/>
    </xf>
    <xf numFmtId="0" fontId="25" fillId="13" borderId="51" xfId="0" applyFont="1" applyFill="1" applyBorder="1" applyAlignment="1">
      <alignment horizontal="center" vertical="center"/>
    </xf>
    <xf numFmtId="0" fontId="25" fillId="13" borderId="12" xfId="0" applyFont="1" applyFill="1" applyBorder="1" applyAlignment="1">
      <alignment horizontal="center" vertical="center"/>
    </xf>
    <xf numFmtId="0" fontId="23" fillId="11" borderId="39"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19" fillId="0" borderId="21" xfId="0" applyFont="1" applyBorder="1" applyAlignment="1">
      <alignment horizontal="left" vertical="top" wrapText="1"/>
    </xf>
    <xf numFmtId="0" fontId="19" fillId="0" borderId="15" xfId="0" applyFont="1" applyBorder="1" applyAlignment="1">
      <alignment horizontal="left" vertical="top" wrapText="1"/>
    </xf>
    <xf numFmtId="0" fontId="25" fillId="10" borderId="34" xfId="0" applyFont="1" applyFill="1" applyBorder="1" applyAlignment="1">
      <alignment horizontal="right" vertical="center"/>
    </xf>
    <xf numFmtId="0" fontId="25" fillId="10" borderId="32" xfId="0" applyFont="1" applyFill="1" applyBorder="1" applyAlignment="1">
      <alignment horizontal="right" vertical="center"/>
    </xf>
    <xf numFmtId="0" fontId="6" fillId="0" borderId="34" xfId="0" applyFont="1" applyBorder="1" applyAlignment="1">
      <alignment horizontal="left" vertical="center"/>
    </xf>
    <xf numFmtId="0" fontId="6" fillId="0" borderId="61" xfId="0" applyFont="1" applyBorder="1" applyAlignment="1">
      <alignment horizontal="left" vertical="center"/>
    </xf>
    <xf numFmtId="0" fontId="6" fillId="0" borderId="32" xfId="0" applyFont="1" applyBorder="1" applyAlignment="1" applyProtection="1">
      <alignment horizontal="left" vertical="top"/>
      <protection locked="0"/>
    </xf>
    <xf numFmtId="0" fontId="6" fillId="0" borderId="33" xfId="0" applyFont="1" applyBorder="1" applyAlignment="1" applyProtection="1">
      <alignment horizontal="left" vertical="top"/>
      <protection locked="0"/>
    </xf>
    <xf numFmtId="0" fontId="19" fillId="0" borderId="56" xfId="0" applyFont="1" applyBorder="1" applyAlignment="1">
      <alignment horizontal="left" vertical="center" wrapText="1"/>
    </xf>
    <xf numFmtId="0" fontId="19" fillId="0" borderId="2" xfId="0" applyFont="1" applyBorder="1" applyAlignment="1">
      <alignment horizontal="left" vertical="center" wrapText="1"/>
    </xf>
    <xf numFmtId="0" fontId="23" fillId="11" borderId="36"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19" fillId="0" borderId="23" xfId="0" applyFont="1" applyBorder="1" applyAlignment="1">
      <alignment horizontal="left" vertical="center" wrapText="1" indent="2"/>
    </xf>
    <xf numFmtId="0" fontId="19" fillId="0" borderId="1" xfId="0" applyFont="1" applyBorder="1" applyAlignment="1">
      <alignment horizontal="left" vertical="center" wrapText="1" indent="2"/>
    </xf>
    <xf numFmtId="0" fontId="19" fillId="0" borderId="27" xfId="0" applyFont="1" applyBorder="1" applyAlignment="1">
      <alignment horizontal="left" vertical="top" wrapText="1"/>
    </xf>
    <xf numFmtId="0" fontId="19" fillId="0" borderId="0" xfId="0" applyFont="1" applyAlignment="1">
      <alignment horizontal="left" vertical="top" wrapText="1"/>
    </xf>
    <xf numFmtId="0" fontId="19" fillId="0" borderId="24" xfId="0" applyFont="1" applyBorder="1" applyAlignment="1">
      <alignment horizontal="left" vertical="top" wrapText="1"/>
    </xf>
    <xf numFmtId="0" fontId="19" fillId="0" borderId="31" xfId="0" applyFont="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top" wrapText="1"/>
    </xf>
    <xf numFmtId="0" fontId="19" fillId="0" borderId="30" xfId="0" applyFont="1" applyBorder="1" applyAlignment="1">
      <alignment horizontal="left" vertical="top" wrapText="1"/>
    </xf>
    <xf numFmtId="0" fontId="19" fillId="0" borderId="57" xfId="0" applyFont="1" applyBorder="1" applyAlignment="1">
      <alignment horizontal="left" vertical="top" wrapText="1"/>
    </xf>
    <xf numFmtId="0" fontId="19" fillId="0" borderId="58" xfId="0" applyFont="1" applyBorder="1" applyAlignment="1">
      <alignment horizontal="left" vertical="top" wrapText="1"/>
    </xf>
    <xf numFmtId="0" fontId="19" fillId="0" borderId="23" xfId="0" applyFont="1" applyBorder="1" applyAlignment="1">
      <alignment horizontal="left" vertical="top" wrapText="1" indent="2"/>
    </xf>
    <xf numFmtId="0" fontId="19" fillId="0" borderId="1" xfId="0" applyFont="1" applyBorder="1" applyAlignment="1">
      <alignment horizontal="left" vertical="top" wrapText="1" indent="2"/>
    </xf>
    <xf numFmtId="0" fontId="25" fillId="13" borderId="48" xfId="0" applyFont="1" applyFill="1" applyBorder="1" applyAlignment="1">
      <alignment horizontal="center" vertical="center"/>
    </xf>
    <xf numFmtId="0" fontId="25" fillId="10" borderId="33" xfId="0" applyFont="1" applyFill="1" applyBorder="1" applyAlignment="1" applyProtection="1">
      <alignment horizontal="left" vertical="center" wrapText="1"/>
      <protection locked="0"/>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4" fillId="0" borderId="48" xfId="0" applyFont="1" applyBorder="1" applyAlignment="1">
      <alignment horizontal="left" vertical="top" wrapText="1"/>
    </xf>
    <xf numFmtId="0" fontId="6" fillId="0" borderId="16" xfId="0" applyFont="1" applyBorder="1" applyAlignment="1">
      <alignment horizontal="left" vertical="center"/>
    </xf>
    <xf numFmtId="0" fontId="4" fillId="0" borderId="46" xfId="0" applyFont="1" applyBorder="1" applyAlignment="1">
      <alignment horizontal="left" vertical="top"/>
    </xf>
    <xf numFmtId="0" fontId="4" fillId="0" borderId="47" xfId="0" applyFont="1" applyBorder="1" applyAlignment="1">
      <alignment horizontal="left" vertical="top"/>
    </xf>
    <xf numFmtId="0" fontId="4" fillId="0" borderId="48" xfId="0" applyFont="1" applyBorder="1" applyAlignment="1">
      <alignment horizontal="left" vertical="top"/>
    </xf>
    <xf numFmtId="0" fontId="19" fillId="0" borderId="49" xfId="0" applyFont="1" applyBorder="1" applyAlignment="1">
      <alignment horizontal="left" vertical="top" wrapText="1" indent="1"/>
    </xf>
    <xf numFmtId="0" fontId="19" fillId="0" borderId="55" xfId="0" applyFont="1" applyBorder="1" applyAlignment="1">
      <alignment horizontal="left" vertical="top" wrapText="1" indent="1"/>
    </xf>
    <xf numFmtId="0" fontId="19" fillId="0" borderId="59" xfId="0" applyFont="1" applyBorder="1" applyAlignment="1">
      <alignment horizontal="left" vertical="top" wrapText="1" indent="1"/>
    </xf>
    <xf numFmtId="0" fontId="19" fillId="0" borderId="60" xfId="0" applyFont="1" applyBorder="1" applyAlignment="1">
      <alignment horizontal="left" vertical="top" wrapText="1" indent="1"/>
    </xf>
    <xf numFmtId="0" fontId="25" fillId="13" borderId="34" xfId="0" applyFont="1" applyFill="1" applyBorder="1" applyAlignment="1">
      <alignment horizontal="center" vertical="center"/>
    </xf>
    <xf numFmtId="0" fontId="25" fillId="13" borderId="33" xfId="0" applyFont="1" applyFill="1" applyBorder="1" applyAlignment="1">
      <alignment horizontal="center" vertical="center"/>
    </xf>
    <xf numFmtId="0" fontId="19" fillId="0" borderId="54" xfId="0" applyFont="1" applyBorder="1" applyAlignment="1">
      <alignment horizontal="left" vertical="top" wrapText="1"/>
    </xf>
    <xf numFmtId="0" fontId="12" fillId="13" borderId="34" xfId="0" applyFont="1" applyFill="1" applyBorder="1" applyAlignment="1">
      <alignment horizontal="center" vertical="center" wrapText="1"/>
    </xf>
    <xf numFmtId="0" fontId="12" fillId="13" borderId="32" xfId="0" applyFont="1" applyFill="1" applyBorder="1" applyAlignment="1">
      <alignment horizontal="center" vertical="center" wrapText="1"/>
    </xf>
    <xf numFmtId="0" fontId="12" fillId="13" borderId="33" xfId="0" applyFont="1" applyFill="1" applyBorder="1" applyAlignment="1">
      <alignment horizontal="center" vertical="center" wrapText="1"/>
    </xf>
    <xf numFmtId="0" fontId="19" fillId="0" borderId="59" xfId="0" applyFont="1" applyBorder="1" applyAlignment="1">
      <alignment horizontal="left" vertical="top" wrapText="1"/>
    </xf>
    <xf numFmtId="0" fontId="19" fillId="0" borderId="60" xfId="0" applyFont="1" applyBorder="1" applyAlignment="1">
      <alignment horizontal="left" vertical="top" wrapText="1"/>
    </xf>
    <xf numFmtId="0" fontId="4" fillId="0" borderId="34"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14" borderId="18" xfId="0" applyFont="1" applyFill="1" applyBorder="1" applyAlignment="1" applyProtection="1">
      <alignment horizontal="center" vertical="top"/>
      <protection locked="0"/>
    </xf>
    <xf numFmtId="0" fontId="4" fillId="14" borderId="72" xfId="0" applyFont="1" applyFill="1" applyBorder="1" applyAlignment="1" applyProtection="1">
      <alignment horizontal="center" vertical="top"/>
      <protection locked="0"/>
    </xf>
    <xf numFmtId="0" fontId="4" fillId="14" borderId="43" xfId="0" applyFont="1" applyFill="1" applyBorder="1" applyAlignment="1" applyProtection="1">
      <alignment horizontal="center" vertical="top"/>
      <protection locked="0"/>
    </xf>
    <xf numFmtId="0" fontId="6" fillId="20" borderId="69" xfId="0" applyFont="1" applyFill="1" applyBorder="1" applyAlignment="1">
      <alignment horizontal="center" vertical="center" wrapText="1"/>
    </xf>
    <xf numFmtId="0" fontId="6" fillId="20" borderId="32" xfId="0" applyFont="1" applyFill="1" applyBorder="1" applyAlignment="1">
      <alignment horizontal="center" vertical="center" wrapText="1"/>
    </xf>
    <xf numFmtId="0" fontId="6" fillId="20" borderId="33" xfId="0" applyFont="1" applyFill="1" applyBorder="1" applyAlignment="1">
      <alignment horizontal="center" vertical="center" wrapText="1"/>
    </xf>
    <xf numFmtId="0" fontId="4" fillId="0" borderId="36" xfId="0" applyFont="1" applyBorder="1" applyAlignment="1">
      <alignment horizontal="left" vertical="center" wrapText="1"/>
    </xf>
    <xf numFmtId="0" fontId="4" fillId="0" borderId="42" xfId="0" applyFont="1" applyBorder="1" applyAlignment="1">
      <alignment horizontal="left" vertical="center" wrapText="1"/>
    </xf>
    <xf numFmtId="0" fontId="4" fillId="0" borderId="19" xfId="0" applyFont="1" applyBorder="1" applyAlignment="1">
      <alignment horizontal="left" vertical="center" wrapText="1"/>
    </xf>
    <xf numFmtId="0" fontId="19" fillId="0" borderId="6" xfId="0" applyFont="1" applyBorder="1" applyAlignment="1">
      <alignment horizontal="left" vertical="top" wrapText="1"/>
    </xf>
    <xf numFmtId="0" fontId="23" fillId="11" borderId="34" xfId="0" applyFont="1" applyFill="1" applyBorder="1" applyAlignment="1">
      <alignment horizontal="center" vertical="center" wrapText="1"/>
    </xf>
    <xf numFmtId="0" fontId="23" fillId="11" borderId="61" xfId="0" applyFont="1" applyFill="1" applyBorder="1" applyAlignment="1">
      <alignment horizontal="center" vertical="center" wrapText="1"/>
    </xf>
    <xf numFmtId="0" fontId="8" fillId="17" borderId="70" xfId="0" applyFont="1" applyFill="1" applyBorder="1" applyAlignment="1" applyProtection="1">
      <alignment horizontal="center" vertical="center" wrapText="1"/>
      <protection locked="0"/>
    </xf>
    <xf numFmtId="0" fontId="8" fillId="17" borderId="71" xfId="0" applyFont="1" applyFill="1" applyBorder="1" applyAlignment="1" applyProtection="1">
      <alignment horizontal="center" vertical="center" wrapText="1"/>
      <protection locked="0"/>
    </xf>
    <xf numFmtId="0" fontId="8" fillId="17" borderId="62" xfId="0" applyFont="1" applyFill="1" applyBorder="1" applyAlignment="1" applyProtection="1">
      <alignment horizontal="center" vertical="center" wrapText="1"/>
      <protection locked="0"/>
    </xf>
    <xf numFmtId="0" fontId="8" fillId="17" borderId="54" xfId="0" applyFont="1" applyFill="1" applyBorder="1" applyAlignment="1" applyProtection="1">
      <alignment horizontal="center" vertical="center" wrapText="1"/>
      <protection locked="0"/>
    </xf>
    <xf numFmtId="0" fontId="8" fillId="17" borderId="68" xfId="0" applyFont="1" applyFill="1" applyBorder="1" applyAlignment="1" applyProtection="1">
      <alignment horizontal="center" vertical="center" wrapText="1"/>
      <protection locked="0"/>
    </xf>
    <xf numFmtId="0" fontId="8" fillId="17" borderId="58" xfId="0" applyFont="1" applyFill="1" applyBorder="1" applyAlignment="1" applyProtection="1">
      <alignment horizontal="center" vertical="center" wrapText="1"/>
      <protection locked="0"/>
    </xf>
    <xf numFmtId="0" fontId="8" fillId="17" borderId="26" xfId="0" applyFont="1" applyFill="1" applyBorder="1" applyAlignment="1" applyProtection="1">
      <alignment horizontal="center" vertical="center" wrapText="1"/>
      <protection locked="0"/>
    </xf>
    <xf numFmtId="0" fontId="8" fillId="17" borderId="30" xfId="0" applyFont="1" applyFill="1" applyBorder="1" applyAlignment="1" applyProtection="1">
      <alignment horizontal="center" vertical="center" wrapText="1"/>
      <protection locked="0"/>
    </xf>
    <xf numFmtId="0" fontId="23" fillId="11" borderId="69"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14" borderId="4" xfId="0" applyFont="1" applyFill="1" applyBorder="1" applyAlignment="1" applyProtection="1">
      <alignment horizontal="left" vertical="top" wrapText="1"/>
      <protection locked="0"/>
    </xf>
    <xf numFmtId="0" fontId="4" fillId="14" borderId="5" xfId="0" applyFont="1" applyFill="1" applyBorder="1" applyAlignment="1" applyProtection="1">
      <alignment horizontal="left" vertical="top" wrapText="1"/>
      <protection locked="0"/>
    </xf>
    <xf numFmtId="0" fontId="6" fillId="4" borderId="1" xfId="0" applyFont="1" applyFill="1" applyBorder="1" applyAlignment="1" applyProtection="1">
      <alignment horizontal="center" vertical="center"/>
      <protection locked="0"/>
    </xf>
    <xf numFmtId="0" fontId="19" fillId="0" borderId="49" xfId="0" applyFont="1" applyBorder="1" applyAlignment="1">
      <alignment vertical="top" wrapText="1"/>
    </xf>
    <xf numFmtId="0" fontId="19" fillId="0" borderId="55" xfId="0" applyFont="1" applyBorder="1" applyAlignment="1">
      <alignment vertical="top" wrapText="1"/>
    </xf>
    <xf numFmtId="0" fontId="19" fillId="0" borderId="57" xfId="0" applyFont="1" applyBorder="1" applyAlignment="1">
      <alignment vertical="top" wrapText="1"/>
    </xf>
    <xf numFmtId="0" fontId="19" fillId="0" borderId="58" xfId="0" applyFont="1" applyBorder="1" applyAlignment="1">
      <alignment vertical="top" wrapText="1"/>
    </xf>
    <xf numFmtId="0" fontId="19" fillId="14" borderId="25" xfId="0" applyFont="1" applyFill="1" applyBorder="1" applyAlignment="1" applyProtection="1">
      <alignment horizontal="left" vertical="top" wrapText="1"/>
      <protection hidden="1"/>
    </xf>
    <xf numFmtId="0" fontId="19" fillId="14" borderId="23" xfId="0" applyFont="1" applyFill="1" applyBorder="1" applyAlignment="1" applyProtection="1">
      <alignment horizontal="left" vertical="top" wrapText="1"/>
      <protection hidden="1"/>
    </xf>
    <xf numFmtId="0" fontId="8" fillId="17" borderId="3" xfId="0" applyFont="1" applyFill="1" applyBorder="1" applyAlignment="1" applyProtection="1">
      <alignment horizontal="center" vertical="center" wrapText="1"/>
      <protection locked="0"/>
    </xf>
    <xf numFmtId="0" fontId="8" fillId="17" borderId="1" xfId="0" applyFont="1" applyFill="1" applyBorder="1" applyAlignment="1" applyProtection="1">
      <alignment horizontal="center" vertical="center" wrapText="1"/>
      <protection locked="0"/>
    </xf>
    <xf numFmtId="0" fontId="14" fillId="14" borderId="3" xfId="0" applyFont="1" applyFill="1" applyBorder="1" applyAlignment="1">
      <alignment horizontal="center" vertical="center" wrapText="1"/>
    </xf>
    <xf numFmtId="0" fontId="4" fillId="0" borderId="32" xfId="0" applyFont="1" applyBorder="1" applyAlignment="1" applyProtection="1">
      <alignment horizontal="left" vertical="top"/>
      <protection locked="0"/>
    </xf>
    <xf numFmtId="0" fontId="4" fillId="0" borderId="33" xfId="0" applyFont="1" applyBorder="1" applyAlignment="1" applyProtection="1">
      <alignment horizontal="left" vertical="top"/>
      <protection locked="0"/>
    </xf>
    <xf numFmtId="0" fontId="4" fillId="0" borderId="34"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19" fillId="0" borderId="31" xfId="0" applyFont="1" applyBorder="1" applyAlignment="1">
      <alignment vertical="top" wrapText="1"/>
    </xf>
    <xf numFmtId="0" fontId="19" fillId="0" borderId="30" xfId="0" applyFont="1" applyBorder="1" applyAlignment="1">
      <alignment vertical="top" wrapText="1"/>
    </xf>
    <xf numFmtId="0" fontId="19" fillId="0" borderId="56" xfId="0" applyFont="1" applyBorder="1" applyAlignment="1">
      <alignment vertical="top" wrapText="1"/>
    </xf>
    <xf numFmtId="0" fontId="19" fillId="0" borderId="2" xfId="0" applyFont="1" applyBorder="1" applyAlignment="1">
      <alignment vertical="top" wrapText="1"/>
    </xf>
    <xf numFmtId="0" fontId="19" fillId="0" borderId="59" xfId="0" applyFont="1" applyBorder="1" applyAlignment="1">
      <alignment vertical="top" wrapText="1"/>
    </xf>
    <xf numFmtId="0" fontId="19" fillId="0" borderId="60" xfId="0" applyFont="1" applyBorder="1" applyAlignment="1">
      <alignment vertical="top" wrapText="1"/>
    </xf>
    <xf numFmtId="0" fontId="6" fillId="0" borderId="32" xfId="0" applyFont="1" applyBorder="1" applyAlignment="1">
      <alignment horizontal="left" vertical="center"/>
    </xf>
    <xf numFmtId="0" fontId="19" fillId="0" borderId="34" xfId="0" applyFont="1" applyBorder="1" applyAlignment="1">
      <alignment vertical="top" wrapText="1"/>
    </xf>
    <xf numFmtId="0" fontId="19" fillId="0" borderId="33" xfId="0" applyFont="1" applyBorder="1" applyAlignment="1">
      <alignment vertical="top" wrapText="1"/>
    </xf>
    <xf numFmtId="0" fontId="25" fillId="13" borderId="32" xfId="0" applyFont="1" applyFill="1" applyBorder="1" applyAlignment="1">
      <alignment horizontal="center" vertical="center"/>
    </xf>
    <xf numFmtId="0" fontId="6" fillId="4" borderId="3" xfId="0" applyFont="1" applyFill="1" applyBorder="1" applyAlignment="1" applyProtection="1">
      <alignment horizontal="center" vertical="center"/>
      <protection locked="0"/>
    </xf>
    <xf numFmtId="0" fontId="25" fillId="10" borderId="32" xfId="0" applyFont="1" applyFill="1" applyBorder="1" applyAlignment="1" applyProtection="1">
      <alignment horizontal="left" vertical="center"/>
      <protection locked="0"/>
    </xf>
    <xf numFmtId="0" fontId="25" fillId="10" borderId="33" xfId="0" applyFont="1" applyFill="1" applyBorder="1" applyAlignment="1" applyProtection="1">
      <alignment horizontal="left" vertical="center"/>
      <protection locked="0"/>
    </xf>
    <xf numFmtId="0" fontId="32" fillId="14" borderId="39" xfId="3" applyFont="1" applyFill="1" applyBorder="1" applyAlignment="1">
      <alignment horizontal="center" vertical="center" wrapText="1"/>
    </xf>
    <xf numFmtId="0" fontId="32" fillId="14" borderId="16" xfId="3" applyFont="1" applyFill="1" applyBorder="1" applyAlignment="1">
      <alignment horizontal="center" vertical="center" wrapText="1"/>
    </xf>
    <xf numFmtId="0" fontId="32" fillId="14" borderId="17" xfId="3"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6" fillId="0" borderId="52" xfId="0" applyFont="1" applyBorder="1" applyAlignment="1">
      <alignment horizontal="left" vertical="top" wrapText="1"/>
    </xf>
    <xf numFmtId="0" fontId="26" fillId="0" borderId="9" xfId="0" applyFont="1" applyBorder="1" applyAlignment="1">
      <alignment horizontal="left" vertical="top" wrapText="1"/>
    </xf>
    <xf numFmtId="0" fontId="26" fillId="0" borderId="13" xfId="0" applyFont="1" applyBorder="1" applyAlignment="1">
      <alignment horizontal="left" vertical="top" wrapText="1"/>
    </xf>
    <xf numFmtId="165" fontId="16" fillId="13" borderId="34" xfId="2" applyNumberFormat="1" applyFill="1" applyBorder="1" applyAlignment="1" applyProtection="1">
      <alignment horizontal="left" vertical="center"/>
      <protection locked="0"/>
    </xf>
    <xf numFmtId="165" fontId="16" fillId="13" borderId="33" xfId="2" applyNumberFormat="1" applyFill="1" applyBorder="1" applyAlignment="1" applyProtection="1">
      <alignment horizontal="left" vertical="center"/>
      <protection locked="0"/>
    </xf>
  </cellXfs>
  <cellStyles count="6">
    <cellStyle name="Hyperlink" xfId="1" builtinId="8"/>
    <cellStyle name="Normal" xfId="0" builtinId="0"/>
    <cellStyle name="Normal 2" xfId="2" xr:uid="{97BF5071-4138-40EF-A9CD-A3B872614148}"/>
    <cellStyle name="Normal 3" xfId="3" xr:uid="{0966D21A-C29C-4E96-9E76-49B3BCE223EC}"/>
    <cellStyle name="Normal 4" xfId="5" xr:uid="{9D116182-D0A8-4163-88BF-0CC978D3DE85}"/>
    <cellStyle name="Percent" xfId="4" builtinId="5"/>
  </cellStyles>
  <dxfs count="29">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s>
  <tableStyles count="0" defaultTableStyle="TableStyleMedium9" defaultPivotStyle="PivotStyleLight16"/>
  <colors>
    <mruColors>
      <color rgb="FFFCD4E5"/>
      <color rgb="FFF89EC5"/>
      <color rgb="FFFFFF00"/>
      <color rgb="FFFF6699"/>
      <color rgb="FFFFB9B9"/>
      <color rgb="FFFF7171"/>
      <color rgb="FF99FF99"/>
      <color rgb="FFFDDFC7"/>
      <color rgb="FF8BE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53</xdr:row>
          <xdr:rowOff>0</xdr:rowOff>
        </xdr:from>
        <xdr:to>
          <xdr:col>2</xdr:col>
          <xdr:colOff>914400</xdr:colOff>
          <xdr:row>53</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0</xdr:colOff>
      <xdr:row>4</xdr:row>
      <xdr:rowOff>0</xdr:rowOff>
    </xdr:from>
    <xdr:ext cx="232754" cy="264560"/>
    <xdr:sp macro="" textlink="">
      <xdr:nvSpPr>
        <xdr:cNvPr id="2" name="TextBox 1">
          <a:extLst>
            <a:ext uri="{FF2B5EF4-FFF2-40B4-BE49-F238E27FC236}">
              <a16:creationId xmlns:a16="http://schemas.microsoft.com/office/drawing/2014/main" id="{7B594E6A-577F-90D7-B8BC-CF1E5186BBCE}"/>
            </a:ext>
          </a:extLst>
        </xdr:cNvPr>
        <xdr:cNvSpPr txBox="1"/>
      </xdr:nvSpPr>
      <xdr:spPr>
        <a:xfrm>
          <a:off x="10524490" y="13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ewis@gpsd.u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1ED5-56BA-43EA-BB27-FCE60703CE89}">
  <sheetPr codeName="Sheet8">
    <tabColor rgb="FF8BE1FF"/>
  </sheetPr>
  <dimension ref="B1:V22"/>
  <sheetViews>
    <sheetView topLeftCell="A4" zoomScale="90" zoomScaleNormal="90" workbookViewId="0">
      <selection activeCell="H7" sqref="H7"/>
    </sheetView>
  </sheetViews>
  <sheetFormatPr defaultColWidth="9.1796875" defaultRowHeight="13" x14ac:dyDescent="0.3"/>
  <cols>
    <col min="1" max="1" width="2.453125" style="54" customWidth="1"/>
    <col min="2" max="2" width="42.453125" style="58" customWidth="1"/>
    <col min="3" max="3" width="37.453125" style="54" customWidth="1"/>
    <col min="4" max="4" width="39.453125" style="54" customWidth="1"/>
    <col min="5" max="8" width="9.1796875" style="54"/>
    <col min="9" max="9" width="29.81640625" style="54" customWidth="1"/>
    <col min="10" max="10" width="9.1796875" style="113"/>
    <col min="11" max="22" width="9.1796875" style="152"/>
    <col min="23" max="16384" width="9.1796875" style="54"/>
  </cols>
  <sheetData>
    <row r="1" spans="2:22" ht="10" customHeight="1" thickBot="1" x14ac:dyDescent="0.35"/>
    <row r="2" spans="2:22" s="53" customFormat="1" ht="82.5" customHeight="1" thickBot="1" x14ac:dyDescent="0.3">
      <c r="B2" s="304" t="s">
        <v>0</v>
      </c>
      <c r="C2" s="305"/>
      <c r="D2" s="306"/>
      <c r="J2" s="112" t="s">
        <v>1</v>
      </c>
      <c r="K2" s="153"/>
      <c r="L2" s="153"/>
      <c r="M2" s="153"/>
      <c r="N2" s="153"/>
      <c r="O2" s="153"/>
      <c r="P2" s="153"/>
      <c r="Q2" s="153"/>
      <c r="R2" s="153"/>
      <c r="S2" s="153"/>
      <c r="T2" s="153"/>
      <c r="U2" s="153"/>
      <c r="V2" s="153"/>
    </row>
    <row r="3" spans="2:22" s="53" customFormat="1" ht="25.5" thickBot="1" x14ac:dyDescent="0.3">
      <c r="B3" s="109" t="s">
        <v>2</v>
      </c>
      <c r="C3" s="110" t="s">
        <v>183</v>
      </c>
      <c r="D3" s="59"/>
      <c r="J3" s="112" t="s">
        <v>3</v>
      </c>
      <c r="K3" s="153"/>
      <c r="L3" s="153"/>
      <c r="M3" s="153"/>
      <c r="N3" s="153"/>
      <c r="O3" s="153"/>
      <c r="P3" s="153"/>
      <c r="Q3" s="153"/>
      <c r="R3" s="153"/>
      <c r="S3" s="153"/>
      <c r="T3" s="153"/>
      <c r="U3" s="153"/>
      <c r="V3" s="153"/>
    </row>
    <row r="4" spans="2:22" s="53" customFormat="1" ht="27.75" customHeight="1" thickBot="1" x14ac:dyDescent="0.3">
      <c r="B4" s="312" t="s">
        <v>4</v>
      </c>
      <c r="C4" s="313"/>
      <c r="D4" s="314"/>
      <c r="J4" s="112" t="s">
        <v>5</v>
      </c>
      <c r="K4" s="153"/>
      <c r="L4" s="153"/>
      <c r="M4" s="153"/>
      <c r="N4" s="153"/>
      <c r="O4" s="153"/>
      <c r="P4" s="153"/>
      <c r="Q4" s="153"/>
      <c r="R4" s="153"/>
      <c r="S4" s="153"/>
      <c r="T4" s="153"/>
      <c r="U4" s="153"/>
      <c r="V4" s="153"/>
    </row>
    <row r="5" spans="2:22" ht="34.5" customHeight="1" x14ac:dyDescent="0.25">
      <c r="B5" s="147" t="s">
        <v>6</v>
      </c>
      <c r="C5" s="317" t="s">
        <v>247</v>
      </c>
      <c r="D5" s="318"/>
      <c r="J5" s="113" t="s">
        <v>7</v>
      </c>
    </row>
    <row r="6" spans="2:22" ht="35.25" customHeight="1" x14ac:dyDescent="0.25">
      <c r="B6" s="148" t="s">
        <v>8</v>
      </c>
      <c r="C6" s="307" t="s">
        <v>248</v>
      </c>
      <c r="D6" s="308"/>
      <c r="J6" s="113" t="s">
        <v>9</v>
      </c>
    </row>
    <row r="7" spans="2:22" ht="34.5" customHeight="1" x14ac:dyDescent="0.25">
      <c r="B7" s="148" t="s">
        <v>10</v>
      </c>
      <c r="C7" s="307" t="s">
        <v>249</v>
      </c>
      <c r="D7" s="308"/>
      <c r="J7" s="113" t="s">
        <v>11</v>
      </c>
    </row>
    <row r="8" spans="2:22" ht="33.75" customHeight="1" x14ac:dyDescent="0.25">
      <c r="B8" s="148" t="s">
        <v>12</v>
      </c>
      <c r="C8" s="315" t="s">
        <v>250</v>
      </c>
      <c r="D8" s="316"/>
      <c r="J8" s="113" t="s">
        <v>13</v>
      </c>
    </row>
    <row r="9" spans="2:22" ht="34.5" customHeight="1" thickBot="1" x14ac:dyDescent="0.3">
      <c r="B9" s="149" t="s">
        <v>14</v>
      </c>
      <c r="C9" s="309" t="s">
        <v>251</v>
      </c>
      <c r="D9" s="310"/>
      <c r="J9" s="113" t="s">
        <v>15</v>
      </c>
    </row>
    <row r="10" spans="2:22" ht="31.5" customHeight="1" x14ac:dyDescent="0.25">
      <c r="B10" s="60" t="s">
        <v>16</v>
      </c>
      <c r="C10" s="61" t="s">
        <v>17</v>
      </c>
      <c r="D10" s="62" t="s">
        <v>18</v>
      </c>
      <c r="J10" s="113" t="s">
        <v>19</v>
      </c>
    </row>
    <row r="11" spans="2:22" s="55" customFormat="1" ht="34.5" customHeight="1" x14ac:dyDescent="0.45">
      <c r="B11" s="150" t="s">
        <v>20</v>
      </c>
      <c r="C11" s="63">
        <f>'I &amp; P'!E56/100</f>
        <v>0.76</v>
      </c>
      <c r="D11" s="64">
        <f>'I &amp; P'!F56/100</f>
        <v>0.76</v>
      </c>
      <c r="J11" s="113" t="s">
        <v>21</v>
      </c>
    </row>
    <row r="12" spans="2:22" s="55" customFormat="1" ht="35.25" customHeight="1" x14ac:dyDescent="0.45">
      <c r="B12" s="150" t="s">
        <v>22</v>
      </c>
      <c r="C12" s="63">
        <f>Fiscal!E35/100</f>
        <v>0.96</v>
      </c>
      <c r="D12" s="64">
        <f>Fiscal!F35/100</f>
        <v>0.92</v>
      </c>
      <c r="J12" s="113" t="s">
        <v>23</v>
      </c>
    </row>
    <row r="13" spans="2:22" s="55" customFormat="1" ht="34.5" customHeight="1" x14ac:dyDescent="0.45">
      <c r="B13" s="150" t="s">
        <v>24</v>
      </c>
      <c r="C13" s="63">
        <f>Governance!E23/100</f>
        <v>0.94</v>
      </c>
      <c r="D13" s="64">
        <f>Governance!F23/100</f>
        <v>0.94</v>
      </c>
      <c r="J13" s="113" t="s">
        <v>25</v>
      </c>
    </row>
    <row r="14" spans="2:22" s="55" customFormat="1" ht="34.5" customHeight="1" x14ac:dyDescent="0.45">
      <c r="B14" s="150" t="s">
        <v>26</v>
      </c>
      <c r="C14" s="63">
        <f>Operations!E31/100</f>
        <v>1</v>
      </c>
      <c r="D14" s="64">
        <f>Operations!F31/100</f>
        <v>0.87</v>
      </c>
      <c r="J14" s="113" t="s">
        <v>27</v>
      </c>
    </row>
    <row r="15" spans="2:22" s="55" customFormat="1" ht="33.75" customHeight="1" thickBot="1" x14ac:dyDescent="0.5">
      <c r="B15" s="151" t="s">
        <v>28</v>
      </c>
      <c r="C15" s="65">
        <f>Personnel!E41/100</f>
        <v>1</v>
      </c>
      <c r="D15" s="66">
        <f>Personnel!F41/100</f>
        <v>1</v>
      </c>
      <c r="J15" s="113" t="s">
        <v>29</v>
      </c>
    </row>
    <row r="16" spans="2:22" s="55" customFormat="1" ht="11.25" customHeight="1" x14ac:dyDescent="0.4">
      <c r="B16" s="56"/>
      <c r="C16" s="57"/>
      <c r="D16" s="57"/>
      <c r="J16" s="113" t="s">
        <v>30</v>
      </c>
    </row>
    <row r="17" spans="2:10" ht="51.75" customHeight="1" x14ac:dyDescent="0.25">
      <c r="B17" s="311"/>
      <c r="C17" s="311"/>
      <c r="D17" s="311"/>
      <c r="E17" s="146"/>
      <c r="F17" s="146"/>
      <c r="G17" s="146"/>
      <c r="J17" s="113" t="s">
        <v>31</v>
      </c>
    </row>
    <row r="18" spans="2:10" x14ac:dyDescent="0.3">
      <c r="J18" s="113" t="s">
        <v>32</v>
      </c>
    </row>
    <row r="19" spans="2:10" x14ac:dyDescent="0.3">
      <c r="J19" s="113" t="s">
        <v>33</v>
      </c>
    </row>
    <row r="20" spans="2:10" x14ac:dyDescent="0.3">
      <c r="J20" s="113" t="s">
        <v>34</v>
      </c>
    </row>
    <row r="21" spans="2:10" x14ac:dyDescent="0.3">
      <c r="J21" s="113" t="s">
        <v>35</v>
      </c>
    </row>
    <row r="22" spans="2:10" x14ac:dyDescent="0.3">
      <c r="J22" s="113" t="s">
        <v>36</v>
      </c>
    </row>
  </sheetData>
  <mergeCells count="8">
    <mergeCell ref="B2:D2"/>
    <mergeCell ref="C6:D6"/>
    <mergeCell ref="C9:D9"/>
    <mergeCell ref="B17:D17"/>
    <mergeCell ref="B4:D4"/>
    <mergeCell ref="C7:D7"/>
    <mergeCell ref="C8:D8"/>
    <mergeCell ref="C5:D5"/>
  </mergeCells>
  <dataValidations xWindow="535" yWindow="519" count="2">
    <dataValidation allowBlank="1" showInputMessage="1" showErrorMessage="1" promptTitle="Enter your Dirstrict Name &amp; CDS#" prompt="Enter your Dirstrict Name &amp; CDS#" sqref="C5" xr:uid="{1D319EC7-47A0-40E5-B142-A2885AE86CDD}"/>
    <dataValidation type="list" errorStyle="warning" allowBlank="1" showInputMessage="1" showErrorMessage="1" promptTitle="Select County" prompt="Select County from Drop Down" sqref="C6:D6" xr:uid="{137502F3-C522-40A6-9AA9-E111FB3DB16A}">
      <formula1>$J$2:$J$22</formula1>
    </dataValidation>
  </dataValidations>
  <hyperlinks>
    <hyperlink ref="C9" r:id="rId1" xr:uid="{E747F6DE-31DF-4356-B38D-4D7B6551F831}"/>
  </hyperlinks>
  <printOptions horizontalCentered="1" verticalCentered="1"/>
  <pageMargins left="1" right="1" top="0.75" bottom="0.75" header="0.3" footer="0.3"/>
  <pageSetup scale="96" orientation="landscape" r:id="rId2"/>
  <headerFooter>
    <oddFooter>&amp;L&amp;"Times New Roman,Regular"NJQSAC DPR: District Info &amp; Score Summary&amp;C&amp;"Times New Roman,Regular"&amp;P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3B03-7D93-49BA-B4CC-85CE8DB29A67}">
  <sheetPr codeName="Sheet2"/>
  <dimension ref="A1:AO39"/>
  <sheetViews>
    <sheetView topLeftCell="D1" zoomScale="86" zoomScaleNormal="86" workbookViewId="0">
      <selection activeCell="X9" sqref="X9"/>
    </sheetView>
  </sheetViews>
  <sheetFormatPr defaultRowHeight="12.5" x14ac:dyDescent="0.25"/>
  <cols>
    <col min="1" max="1" width="2.54296875" style="54" customWidth="1"/>
    <col min="2" max="2" width="30" style="54" bestFit="1" customWidth="1"/>
    <col min="3" max="4" width="22.453125" style="54" bestFit="1" customWidth="1"/>
    <col min="5" max="5" width="2.54296875" style="54" customWidth="1"/>
    <col min="6" max="6" width="17.54296875" style="54" bestFit="1" customWidth="1"/>
    <col min="7" max="7" width="22.453125" style="54" bestFit="1" customWidth="1"/>
    <col min="8" max="8" width="12.453125" style="54" bestFit="1" customWidth="1"/>
    <col min="9" max="9" width="2.54296875" style="54" customWidth="1"/>
    <col min="10" max="10" width="14.1796875" style="54" customWidth="1"/>
    <col min="11" max="11" width="22.453125" style="54" bestFit="1" customWidth="1"/>
    <col min="12" max="12" width="20.81640625" style="54" bestFit="1" customWidth="1"/>
    <col min="13" max="13" width="2.54296875" style="54" customWidth="1"/>
    <col min="14" max="14" width="14" style="54" bestFit="1" customWidth="1"/>
    <col min="15" max="15" width="22.453125" style="54" bestFit="1" customWidth="1"/>
    <col min="16" max="16" width="19" style="54" bestFit="1" customWidth="1"/>
    <col min="17" max="17" width="2.54296875" style="54" customWidth="1"/>
    <col min="18" max="18" width="12.54296875" style="54" bestFit="1" customWidth="1"/>
    <col min="19" max="19" width="24.453125" style="54" bestFit="1" customWidth="1"/>
    <col min="20" max="20" width="20" style="54" bestFit="1" customWidth="1"/>
    <col min="21" max="21" width="2.54296875" style="54" customWidth="1"/>
    <col min="22" max="41" width="9.1796875" style="54" customWidth="1"/>
  </cols>
  <sheetData>
    <row r="1" spans="2:20" ht="12" customHeight="1" thickBot="1" x14ac:dyDescent="0.3"/>
    <row r="2" spans="2:20" ht="16" thickBot="1" x14ac:dyDescent="0.4">
      <c r="B2" s="118" t="str">
        <f>'District Info &amp; Score Summary'!C5</f>
        <v>Glassboro Public School District 15-1730</v>
      </c>
      <c r="C2" s="113"/>
      <c r="D2" s="113"/>
      <c r="E2" s="113"/>
      <c r="F2" s="113"/>
      <c r="G2" s="113"/>
      <c r="H2" s="113"/>
      <c r="I2" s="113"/>
      <c r="J2" s="113"/>
      <c r="K2" s="113"/>
      <c r="L2" s="117"/>
      <c r="M2" s="117"/>
      <c r="N2" s="117"/>
      <c r="O2" s="117"/>
      <c r="P2" s="113"/>
      <c r="Q2" s="113"/>
      <c r="R2" s="113"/>
      <c r="S2" s="113"/>
      <c r="T2" s="113"/>
    </row>
    <row r="3" spans="2:20" ht="16" thickBot="1" x14ac:dyDescent="0.4">
      <c r="B3" s="119" t="str">
        <f t="array" ref="B3:C3">'District Info &amp; Score Summary'!C6:D6</f>
        <v>Gloucester</v>
      </c>
      <c r="C3" s="113">
        <v>0</v>
      </c>
      <c r="D3" s="113"/>
      <c r="E3" s="113"/>
      <c r="F3" s="113"/>
      <c r="G3" s="113"/>
      <c r="H3" s="113"/>
      <c r="I3" s="113"/>
      <c r="J3" s="113"/>
      <c r="K3" s="113"/>
      <c r="L3" s="113"/>
      <c r="M3" s="113"/>
      <c r="N3" s="113"/>
      <c r="O3" s="113"/>
      <c r="P3" s="113"/>
      <c r="Q3" s="113"/>
      <c r="R3" s="113"/>
      <c r="S3" s="113"/>
      <c r="T3" s="113"/>
    </row>
    <row r="4" spans="2:20" s="54" customFormat="1" ht="12" customHeight="1" thickBot="1" x14ac:dyDescent="0.3"/>
    <row r="5" spans="2:20" ht="16" thickBot="1" x14ac:dyDescent="0.4">
      <c r="B5" s="120" t="str">
        <f t="array" ref="B5:C5">'I &amp; P'!B2:C2</f>
        <v>Instruction and Program</v>
      </c>
      <c r="C5" s="113">
        <v>0</v>
      </c>
      <c r="D5" s="113"/>
      <c r="F5" s="325" t="str">
        <f>Fiscal!B2</f>
        <v>Fiscal Management</v>
      </c>
      <c r="G5" s="326"/>
      <c r="H5" s="327"/>
      <c r="J5" s="328" t="str">
        <f>Governance!B2</f>
        <v>Governance</v>
      </c>
      <c r="K5" s="329"/>
      <c r="L5" s="330"/>
      <c r="N5" s="328" t="str">
        <f>Operations!B2</f>
        <v xml:space="preserve">Operations </v>
      </c>
      <c r="O5" s="329"/>
      <c r="P5" s="330"/>
      <c r="R5" s="328" t="str">
        <f>Personnel!B2</f>
        <v>Personnel</v>
      </c>
      <c r="S5" s="329"/>
      <c r="T5" s="330"/>
    </row>
    <row r="6" spans="2:20" ht="13.5" thickBot="1" x14ac:dyDescent="0.35">
      <c r="B6" s="121" t="s">
        <v>37</v>
      </c>
      <c r="C6" s="121" t="s">
        <v>38</v>
      </c>
      <c r="D6" s="121" t="s">
        <v>39</v>
      </c>
      <c r="E6" s="116"/>
      <c r="F6" s="121" t="s">
        <v>37</v>
      </c>
      <c r="G6" s="121" t="s">
        <v>38</v>
      </c>
      <c r="H6" s="121" t="s">
        <v>40</v>
      </c>
      <c r="J6" s="121" t="s">
        <v>37</v>
      </c>
      <c r="K6" s="121" t="s">
        <v>38</v>
      </c>
      <c r="L6" s="121" t="s">
        <v>41</v>
      </c>
      <c r="N6" s="121" t="s">
        <v>37</v>
      </c>
      <c r="O6" s="121" t="s">
        <v>38</v>
      </c>
      <c r="P6" s="121" t="s">
        <v>42</v>
      </c>
      <c r="R6" s="121" t="s">
        <v>37</v>
      </c>
      <c r="S6" s="121" t="s">
        <v>38</v>
      </c>
      <c r="T6" s="121" t="s">
        <v>43</v>
      </c>
    </row>
    <row r="7" spans="2:20" x14ac:dyDescent="0.25">
      <c r="B7" s="125">
        <v>1</v>
      </c>
      <c r="C7" s="126" t="str">
        <f>'I &amp; P'!C5</f>
        <v>K - 8</v>
      </c>
      <c r="D7" s="127">
        <f>'I &amp; P'!F5</f>
        <v>0</v>
      </c>
      <c r="E7" s="116"/>
      <c r="F7" s="125">
        <v>1</v>
      </c>
      <c r="G7" s="126"/>
      <c r="H7" s="127" t="str">
        <f>Fiscal!F5</f>
        <v>Yes</v>
      </c>
      <c r="J7" s="125">
        <v>1</v>
      </c>
      <c r="K7" s="134"/>
      <c r="L7" s="127" t="str">
        <f>Governance!F5</f>
        <v>Yes</v>
      </c>
      <c r="N7" s="125">
        <v>1</v>
      </c>
      <c r="O7" s="136" t="s">
        <v>44</v>
      </c>
      <c r="P7" s="127" t="str">
        <f>Operations!F6</f>
        <v>No</v>
      </c>
      <c r="R7" s="125">
        <v>1</v>
      </c>
      <c r="S7" s="136" t="s">
        <v>44</v>
      </c>
      <c r="T7" s="127" t="e">
        <f>Personnel!#REF!</f>
        <v>#REF!</v>
      </c>
    </row>
    <row r="8" spans="2:20" x14ac:dyDescent="0.25">
      <c r="B8" s="133">
        <v>1.1000000000000001</v>
      </c>
      <c r="C8" s="122" t="str">
        <f>'I &amp; P'!C6</f>
        <v>K - 12</v>
      </c>
      <c r="D8" s="129">
        <f>'I &amp; P'!F6</f>
        <v>2.2000000000000002</v>
      </c>
      <c r="E8" s="116"/>
      <c r="F8" s="128">
        <v>2</v>
      </c>
      <c r="G8" s="122"/>
      <c r="H8" s="129" t="str">
        <f>Fiscal!F6</f>
        <v>Yes</v>
      </c>
      <c r="J8" s="128">
        <v>2</v>
      </c>
      <c r="K8" s="123" t="s">
        <v>44</v>
      </c>
      <c r="L8" s="129" t="str">
        <f>Governance!F7</f>
        <v>Yes</v>
      </c>
      <c r="N8" s="133">
        <v>1.1000000000000001</v>
      </c>
      <c r="O8" s="132" t="s">
        <v>45</v>
      </c>
      <c r="P8" s="129" t="str">
        <f>Operations!F7</f>
        <v>Yes</v>
      </c>
      <c r="R8" s="133">
        <v>1.2</v>
      </c>
      <c r="S8" s="132" t="s">
        <v>45</v>
      </c>
      <c r="T8" s="129" t="e">
        <f>Personnel!#REF!</f>
        <v>#REF!</v>
      </c>
    </row>
    <row r="9" spans="2:20" x14ac:dyDescent="0.25">
      <c r="B9" s="133">
        <v>1.2</v>
      </c>
      <c r="C9" s="131" t="str">
        <f>'I &amp; P'!C7</f>
        <v>9 - 12</v>
      </c>
      <c r="D9" s="129">
        <f>'I &amp; P'!F7</f>
        <v>0</v>
      </c>
      <c r="E9" s="116"/>
      <c r="F9" s="128">
        <v>3</v>
      </c>
      <c r="G9" s="122"/>
      <c r="H9" s="129" t="str">
        <f>Fiscal!F7</f>
        <v>Yes</v>
      </c>
      <c r="J9" s="133">
        <v>2.1</v>
      </c>
      <c r="K9" s="123" t="s">
        <v>45</v>
      </c>
      <c r="L9" s="129" t="str">
        <f>Governance!F8</f>
        <v>No</v>
      </c>
      <c r="N9" s="128">
        <v>2</v>
      </c>
      <c r="O9" s="132" t="s">
        <v>44</v>
      </c>
      <c r="P9" s="129" t="str">
        <f>Operations!F9</f>
        <v>Yes</v>
      </c>
      <c r="R9" s="133">
        <v>1.3</v>
      </c>
      <c r="S9" s="132" t="s">
        <v>46</v>
      </c>
      <c r="T9" s="129" t="e">
        <f>Personnel!#REF!</f>
        <v>#REF!</v>
      </c>
    </row>
    <row r="10" spans="2:20" x14ac:dyDescent="0.25">
      <c r="B10" s="128">
        <v>2</v>
      </c>
      <c r="C10" s="122" t="str">
        <f>'I &amp; P'!C8</f>
        <v>K - 8</v>
      </c>
      <c r="D10" s="129">
        <f>'I &amp; P'!F8</f>
        <v>0</v>
      </c>
      <c r="E10" s="116"/>
      <c r="F10" s="128">
        <v>4</v>
      </c>
      <c r="G10" s="123" t="s">
        <v>44</v>
      </c>
      <c r="H10" s="129" t="str">
        <f>Fiscal!F9</f>
        <v>Yes</v>
      </c>
      <c r="J10" s="128">
        <v>3</v>
      </c>
      <c r="K10" s="122"/>
      <c r="L10" s="129" t="str">
        <f>Governance!F9</f>
        <v>Yes</v>
      </c>
      <c r="N10" s="133">
        <v>2.1</v>
      </c>
      <c r="O10" s="132" t="s">
        <v>45</v>
      </c>
      <c r="P10" s="129" t="str">
        <f>Operations!F10</f>
        <v>Yes</v>
      </c>
      <c r="R10" s="133">
        <v>1.4</v>
      </c>
      <c r="S10" s="132" t="s">
        <v>47</v>
      </c>
      <c r="T10" s="129" t="str">
        <f>Personnel!F14</f>
        <v>Yes</v>
      </c>
    </row>
    <row r="11" spans="2:20" x14ac:dyDescent="0.25">
      <c r="B11" s="133">
        <v>2.1</v>
      </c>
      <c r="C11" s="122" t="str">
        <f>'I &amp; P'!C9</f>
        <v>K - 12</v>
      </c>
      <c r="D11" s="129">
        <f>'I &amp; P'!F9</f>
        <v>1.9</v>
      </c>
      <c r="E11" s="116"/>
      <c r="F11" s="130">
        <v>4.0999999999999996</v>
      </c>
      <c r="G11" s="123" t="s">
        <v>45</v>
      </c>
      <c r="H11" s="129" t="str">
        <f>Fiscal!F10</f>
        <v>Yes</v>
      </c>
      <c r="J11" s="128">
        <v>4</v>
      </c>
      <c r="K11" s="122"/>
      <c r="L11" s="129" t="str">
        <f>Governance!F10</f>
        <v>Yes</v>
      </c>
      <c r="N11" s="128">
        <v>3</v>
      </c>
      <c r="O11" s="132" t="s">
        <v>44</v>
      </c>
      <c r="P11" s="129" t="str">
        <f>Operations!F12</f>
        <v>Yes</v>
      </c>
      <c r="R11" s="133">
        <v>1.5</v>
      </c>
      <c r="S11" s="132" t="s">
        <v>48</v>
      </c>
      <c r="T11" s="129" t="str">
        <f>Personnel!F15</f>
        <v>Yes</v>
      </c>
    </row>
    <row r="12" spans="2:20" x14ac:dyDescent="0.25">
      <c r="B12" s="133">
        <v>2.2000000000000002</v>
      </c>
      <c r="C12" s="131" t="str">
        <f>'I &amp; P'!C10</f>
        <v>9 - 12</v>
      </c>
      <c r="D12" s="129">
        <f>'I &amp; P'!F10</f>
        <v>0</v>
      </c>
      <c r="E12" s="116"/>
      <c r="F12" s="130">
        <v>4.2</v>
      </c>
      <c r="G12" s="123" t="s">
        <v>46</v>
      </c>
      <c r="H12" s="129" t="str">
        <f>Fiscal!F11</f>
        <v>No</v>
      </c>
      <c r="J12" s="128">
        <v>5</v>
      </c>
      <c r="K12" s="122"/>
      <c r="L12" s="129" t="str">
        <f>Governance!F11</f>
        <v>Yes</v>
      </c>
      <c r="N12" s="133">
        <v>3.1</v>
      </c>
      <c r="O12" s="132" t="s">
        <v>45</v>
      </c>
      <c r="P12" s="129" t="str">
        <f>Operations!F13</f>
        <v>Yes</v>
      </c>
      <c r="R12" s="133">
        <v>1.6</v>
      </c>
      <c r="S12" s="132" t="s">
        <v>49</v>
      </c>
      <c r="T12" s="129" t="str">
        <f>Personnel!F16</f>
        <v>Yes</v>
      </c>
    </row>
    <row r="13" spans="2:20" x14ac:dyDescent="0.25">
      <c r="B13" s="128">
        <v>3</v>
      </c>
      <c r="C13" s="122" t="str">
        <f>'I &amp; P'!C11</f>
        <v>K - 8</v>
      </c>
      <c r="D13" s="129">
        <f>'I &amp; P'!F11</f>
        <v>0</v>
      </c>
      <c r="E13" s="116"/>
      <c r="F13" s="130">
        <v>4.3</v>
      </c>
      <c r="G13" s="123" t="s">
        <v>47</v>
      </c>
      <c r="H13" s="129" t="str">
        <f>Fiscal!F12</f>
        <v>Yes</v>
      </c>
      <c r="J13" s="128">
        <v>6</v>
      </c>
      <c r="K13" s="123" t="s">
        <v>44</v>
      </c>
      <c r="L13" s="129" t="str">
        <f>Governance!F13</f>
        <v>Yes</v>
      </c>
      <c r="N13" s="128">
        <v>4</v>
      </c>
      <c r="O13" s="124"/>
      <c r="P13" s="129" t="str">
        <f>Operations!F14</f>
        <v>Yes</v>
      </c>
      <c r="R13" s="128">
        <v>2</v>
      </c>
      <c r="S13" s="132" t="s">
        <v>44</v>
      </c>
      <c r="T13" s="129" t="str">
        <f>Personnel!F19</f>
        <v>Yes</v>
      </c>
    </row>
    <row r="14" spans="2:20" x14ac:dyDescent="0.25">
      <c r="B14" s="133">
        <v>3.1</v>
      </c>
      <c r="C14" s="122" t="str">
        <f>'I &amp; P'!C12</f>
        <v>K - 12</v>
      </c>
      <c r="D14" s="129">
        <f>'I &amp; P'!F12</f>
        <v>0.6</v>
      </c>
      <c r="E14" s="116"/>
      <c r="F14" s="128">
        <v>5</v>
      </c>
      <c r="G14" s="123" t="s">
        <v>44</v>
      </c>
      <c r="H14" s="129" t="str">
        <f>Fiscal!F14</f>
        <v>Yes</v>
      </c>
      <c r="J14" s="133">
        <v>6.1</v>
      </c>
      <c r="K14" s="123" t="s">
        <v>45</v>
      </c>
      <c r="L14" s="129" t="str">
        <f>Governance!F14</f>
        <v>Yes</v>
      </c>
      <c r="N14" s="128">
        <v>5</v>
      </c>
      <c r="O14" s="124"/>
      <c r="P14" s="129" t="str">
        <f>Operations!F15</f>
        <v>Yes</v>
      </c>
      <c r="R14" s="133">
        <v>2.1</v>
      </c>
      <c r="S14" s="132" t="s">
        <v>45</v>
      </c>
      <c r="T14" s="129" t="str">
        <f>Personnel!F20</f>
        <v>Yes</v>
      </c>
    </row>
    <row r="15" spans="2:20" x14ac:dyDescent="0.25">
      <c r="B15" s="133">
        <v>3.2</v>
      </c>
      <c r="C15" s="131" t="str">
        <f>'I &amp; P'!C13</f>
        <v>9 - 12</v>
      </c>
      <c r="D15" s="129">
        <f>'I &amp; P'!F13</f>
        <v>0</v>
      </c>
      <c r="E15" s="116"/>
      <c r="F15" s="130">
        <v>5.0999999999999996</v>
      </c>
      <c r="G15" s="123" t="s">
        <v>45</v>
      </c>
      <c r="H15" s="129" t="str">
        <f>Fiscal!F15</f>
        <v>Yes</v>
      </c>
      <c r="J15" s="128">
        <v>7</v>
      </c>
      <c r="K15" s="124"/>
      <c r="L15" s="129" t="str">
        <f>Governance!F15</f>
        <v>Yes</v>
      </c>
      <c r="N15" s="128">
        <v>6</v>
      </c>
      <c r="O15" s="124"/>
      <c r="P15" s="129" t="str">
        <f>Operations!F16</f>
        <v>Yes</v>
      </c>
      <c r="R15" s="133">
        <v>2.2000000000000002</v>
      </c>
      <c r="S15" s="132" t="s">
        <v>46</v>
      </c>
      <c r="T15" s="129" t="str">
        <f>Personnel!F21</f>
        <v>Yes</v>
      </c>
    </row>
    <row r="16" spans="2:20" x14ac:dyDescent="0.25">
      <c r="B16" s="128">
        <v>4</v>
      </c>
      <c r="C16" s="122" t="str">
        <f>'I &amp; P'!C14</f>
        <v>K - 8</v>
      </c>
      <c r="D16" s="129">
        <f>'I &amp; P'!F14</f>
        <v>0</v>
      </c>
      <c r="E16" s="116"/>
      <c r="F16" s="130">
        <v>5.2</v>
      </c>
      <c r="G16" s="123" t="s">
        <v>46</v>
      </c>
      <c r="H16" s="129" t="str">
        <f>Fiscal!F16</f>
        <v>Yes</v>
      </c>
      <c r="J16" s="128">
        <v>8</v>
      </c>
      <c r="K16" s="124"/>
      <c r="L16" s="129" t="str">
        <f>Governance!F16</f>
        <v>Yes</v>
      </c>
      <c r="N16" s="128">
        <v>7</v>
      </c>
      <c r="O16" s="124"/>
      <c r="P16" s="129" t="str">
        <f>Operations!F17</f>
        <v>Yes</v>
      </c>
      <c r="R16" s="133">
        <v>2.2999999999999998</v>
      </c>
      <c r="S16" s="132" t="s">
        <v>47</v>
      </c>
      <c r="T16" s="129" t="e">
        <f>Personnel!#REF!</f>
        <v>#REF!</v>
      </c>
    </row>
    <row r="17" spans="2:20" x14ac:dyDescent="0.25">
      <c r="B17" s="133">
        <v>4.0999999999999996</v>
      </c>
      <c r="C17" s="122" t="str">
        <f>'I &amp; P'!C15</f>
        <v>K - 12</v>
      </c>
      <c r="D17" s="129">
        <f>'I &amp; P'!F15</f>
        <v>5.6</v>
      </c>
      <c r="E17" s="116"/>
      <c r="F17" s="130">
        <v>5.3</v>
      </c>
      <c r="G17" s="123" t="s">
        <v>47</v>
      </c>
      <c r="H17" s="129" t="str">
        <f>Fiscal!F18</f>
        <v>Yes</v>
      </c>
      <c r="J17" s="128">
        <v>9</v>
      </c>
      <c r="K17" s="124"/>
      <c r="L17" s="129" t="str">
        <f>Governance!F17</f>
        <v>Yes</v>
      </c>
      <c r="N17" s="128">
        <v>8</v>
      </c>
      <c r="O17" s="124"/>
      <c r="P17" s="129" t="str">
        <f>Operations!F18</f>
        <v>Yes</v>
      </c>
      <c r="R17" s="133">
        <v>2.4</v>
      </c>
      <c r="S17" s="132" t="s">
        <v>48</v>
      </c>
      <c r="T17" s="129" t="str">
        <f>Personnel!F22</f>
        <v>Yes</v>
      </c>
    </row>
    <row r="18" spans="2:20" x14ac:dyDescent="0.25">
      <c r="B18" s="133">
        <v>4.2</v>
      </c>
      <c r="C18" s="131" t="str">
        <f>'I &amp; P'!C16</f>
        <v>9 - 12</v>
      </c>
      <c r="D18" s="129">
        <f>'I &amp; P'!F16</f>
        <v>0</v>
      </c>
      <c r="E18" s="116"/>
      <c r="F18" s="128">
        <v>6</v>
      </c>
      <c r="G18" s="123" t="s">
        <v>44</v>
      </c>
      <c r="H18" s="129" t="str">
        <f>Fiscal!F20</f>
        <v>N/A</v>
      </c>
      <c r="J18" s="128">
        <v>10</v>
      </c>
      <c r="K18" s="124"/>
      <c r="L18" s="129" t="str">
        <f>Governance!F18</f>
        <v>Yes</v>
      </c>
      <c r="N18" s="128">
        <v>9</v>
      </c>
      <c r="O18" s="124"/>
      <c r="P18" s="129" t="str">
        <f>Operations!F19</f>
        <v>Yes</v>
      </c>
      <c r="R18" s="133">
        <v>2.5</v>
      </c>
      <c r="S18" s="132" t="s">
        <v>49</v>
      </c>
      <c r="T18" s="129" t="str">
        <f>Personnel!F23</f>
        <v>Yes</v>
      </c>
    </row>
    <row r="19" spans="2:20" x14ac:dyDescent="0.25">
      <c r="B19" s="128">
        <v>5</v>
      </c>
      <c r="C19" s="122" t="str">
        <f>'I &amp; P'!C17</f>
        <v>K - 8</v>
      </c>
      <c r="D19" s="129">
        <f>'I &amp; P'!F17</f>
        <v>0</v>
      </c>
      <c r="E19" s="116"/>
      <c r="F19" s="130">
        <v>6.1</v>
      </c>
      <c r="G19" s="123" t="s">
        <v>45</v>
      </c>
      <c r="H19" s="129" t="str">
        <f>Fiscal!F21</f>
        <v>N/A</v>
      </c>
      <c r="J19" s="128">
        <v>11</v>
      </c>
      <c r="K19" s="124"/>
      <c r="L19" s="129" t="str">
        <f>Governance!F19</f>
        <v>Yes</v>
      </c>
      <c r="N19" s="128">
        <v>10</v>
      </c>
      <c r="O19" s="124"/>
      <c r="P19" s="129" t="str">
        <f>Operations!F20</f>
        <v>Yes</v>
      </c>
      <c r="R19" s="128">
        <v>3</v>
      </c>
      <c r="S19" s="132" t="s">
        <v>44</v>
      </c>
      <c r="T19" s="129" t="str">
        <f>Personnel!F25</f>
        <v>Yes</v>
      </c>
    </row>
    <row r="20" spans="2:20" x14ac:dyDescent="0.25">
      <c r="B20" s="133">
        <v>5.0999999999999996</v>
      </c>
      <c r="C20" s="122" t="str">
        <f>'I &amp; P'!C18</f>
        <v>K - 12</v>
      </c>
      <c r="D20" s="129">
        <f>'I &amp; P'!F18</f>
        <v>4.5999999999999996</v>
      </c>
      <c r="E20" s="116"/>
      <c r="F20" s="130">
        <v>6.2</v>
      </c>
      <c r="G20" s="123" t="s">
        <v>46</v>
      </c>
      <c r="H20" s="129" t="str">
        <f>Fiscal!F22</f>
        <v>N/A</v>
      </c>
      <c r="J20" s="128">
        <v>12</v>
      </c>
      <c r="K20" s="124"/>
      <c r="L20" s="135" t="str">
        <f>Governance!F20</f>
        <v>Yes</v>
      </c>
      <c r="N20" s="128">
        <v>11</v>
      </c>
      <c r="O20" s="124"/>
      <c r="P20" s="129" t="str">
        <f>Operations!F21</f>
        <v>Yes</v>
      </c>
      <c r="R20" s="133">
        <v>3.1</v>
      </c>
      <c r="S20" s="132" t="s">
        <v>45</v>
      </c>
      <c r="T20" s="129" t="str">
        <f>Personnel!F26</f>
        <v>Yes</v>
      </c>
    </row>
    <row r="21" spans="2:20" x14ac:dyDescent="0.25">
      <c r="B21" s="133">
        <v>5.2</v>
      </c>
      <c r="C21" s="131" t="str">
        <f>'I &amp; P'!C19</f>
        <v>9 - 12</v>
      </c>
      <c r="D21" s="129">
        <f>'I &amp; P'!F19</f>
        <v>0</v>
      </c>
      <c r="E21" s="116"/>
      <c r="F21" s="130">
        <v>6.3</v>
      </c>
      <c r="G21" s="123" t="s">
        <v>47</v>
      </c>
      <c r="H21" s="129" t="str">
        <f>Fiscal!F23</f>
        <v>Yes</v>
      </c>
      <c r="J21" s="128">
        <v>13</v>
      </c>
      <c r="K21" s="124"/>
      <c r="L21" s="129" t="str">
        <f>Governance!F21</f>
        <v>Yes</v>
      </c>
      <c r="N21" s="128">
        <v>12</v>
      </c>
      <c r="O21" s="124"/>
      <c r="P21" s="129" t="str">
        <f>Operations!F22</f>
        <v>Yes</v>
      </c>
      <c r="R21" s="133">
        <v>3.2</v>
      </c>
      <c r="S21" s="132" t="s">
        <v>46</v>
      </c>
      <c r="T21" s="129" t="str">
        <f>Personnel!F27</f>
        <v>Yes</v>
      </c>
    </row>
    <row r="22" spans="2:20" ht="13" thickBot="1" x14ac:dyDescent="0.3">
      <c r="B22" s="128">
        <v>6</v>
      </c>
      <c r="C22" s="122" t="str">
        <f>'I &amp; P'!C20</f>
        <v>K - 8</v>
      </c>
      <c r="D22" s="129">
        <f>'I &amp; P'!F20</f>
        <v>0</v>
      </c>
      <c r="F22" s="128">
        <v>7</v>
      </c>
      <c r="G22" s="124"/>
      <c r="H22" s="129" t="str">
        <f>Fiscal!F24</f>
        <v>N/A</v>
      </c>
      <c r="J22" s="137">
        <v>14</v>
      </c>
      <c r="K22" s="138"/>
      <c r="L22" s="139" t="str">
        <f>Governance!F22</f>
        <v>Yes</v>
      </c>
      <c r="N22" s="128">
        <v>13</v>
      </c>
      <c r="O22" s="124"/>
      <c r="P22" s="129" t="str">
        <f>Operations!F23</f>
        <v>Yes</v>
      </c>
      <c r="R22" s="133">
        <v>3.3</v>
      </c>
      <c r="S22" s="132" t="s">
        <v>47</v>
      </c>
      <c r="T22" s="129" t="str">
        <f>Personnel!F28</f>
        <v>Yes</v>
      </c>
    </row>
    <row r="23" spans="2:20" ht="13.5" thickBot="1" x14ac:dyDescent="0.35">
      <c r="B23" s="133">
        <v>6.1</v>
      </c>
      <c r="C23" s="122" t="str">
        <f>'I &amp; P'!C21</f>
        <v>K - 12</v>
      </c>
      <c r="D23" s="129">
        <f>'I &amp; P'!F21</f>
        <v>13.2</v>
      </c>
      <c r="F23" s="128">
        <v>8</v>
      </c>
      <c r="G23" s="124"/>
      <c r="H23" s="129" t="str">
        <f>Fiscal!F25</f>
        <v>N/A</v>
      </c>
      <c r="J23" s="321" t="s">
        <v>50</v>
      </c>
      <c r="K23" s="322"/>
      <c r="L23" s="143">
        <f>Governance!F23</f>
        <v>94</v>
      </c>
      <c r="N23" s="128">
        <v>14</v>
      </c>
      <c r="O23" s="124"/>
      <c r="P23" s="129" t="str">
        <f>Operations!F24</f>
        <v>Yes</v>
      </c>
      <c r="R23" s="128">
        <v>4</v>
      </c>
      <c r="S23" s="132" t="s">
        <v>44</v>
      </c>
      <c r="T23" s="129" t="str">
        <f>Personnel!F30</f>
        <v>Yes</v>
      </c>
    </row>
    <row r="24" spans="2:20" x14ac:dyDescent="0.25">
      <c r="B24" s="133">
        <v>6.2</v>
      </c>
      <c r="C24" s="131" t="str">
        <f>'I &amp; P'!C22</f>
        <v>9 - 12</v>
      </c>
      <c r="D24" s="129">
        <f>'I &amp; P'!F22</f>
        <v>0</v>
      </c>
      <c r="F24" s="128">
        <v>9</v>
      </c>
      <c r="G24" s="123" t="s">
        <v>44</v>
      </c>
      <c r="H24" s="129" t="str">
        <f>Fiscal!F27</f>
        <v>Yes</v>
      </c>
      <c r="N24" s="128">
        <v>15</v>
      </c>
      <c r="O24" s="124"/>
      <c r="P24" s="129" t="str">
        <f>Operations!F25</f>
        <v>Yes</v>
      </c>
      <c r="R24" s="133">
        <v>4.0999999999999996</v>
      </c>
      <c r="S24" s="132" t="s">
        <v>45</v>
      </c>
      <c r="T24" s="129" t="str">
        <f>Personnel!F31</f>
        <v>Yes</v>
      </c>
    </row>
    <row r="25" spans="2:20" x14ac:dyDescent="0.25">
      <c r="B25" s="128">
        <v>7</v>
      </c>
      <c r="C25" s="122" t="str">
        <f>'I &amp; P'!C23</f>
        <v>K - 8</v>
      </c>
      <c r="D25" s="129">
        <f>'I &amp; P'!F23</f>
        <v>0</v>
      </c>
      <c r="F25" s="130">
        <v>9.1</v>
      </c>
      <c r="G25" s="123" t="s">
        <v>45</v>
      </c>
      <c r="H25" s="129" t="str">
        <f>Fiscal!F28</f>
        <v>Yes</v>
      </c>
      <c r="N25" s="128">
        <v>16</v>
      </c>
      <c r="O25" s="124"/>
      <c r="P25" s="129" t="str">
        <f>Operations!F26</f>
        <v>Yes</v>
      </c>
      <c r="R25" s="133">
        <v>4.2</v>
      </c>
      <c r="S25" s="132" t="s">
        <v>46</v>
      </c>
      <c r="T25" s="129" t="str">
        <f>Personnel!F32</f>
        <v>Yes</v>
      </c>
    </row>
    <row r="26" spans="2:20" x14ac:dyDescent="0.25">
      <c r="B26" s="133">
        <v>7.1</v>
      </c>
      <c r="C26" s="122" t="str">
        <f>'I &amp; P'!C24</f>
        <v>K - 12</v>
      </c>
      <c r="D26" s="129">
        <f>'I &amp; P'!F24</f>
        <v>7.9</v>
      </c>
      <c r="F26" s="130">
        <v>9.1999999999999993</v>
      </c>
      <c r="G26" s="123" t="s">
        <v>46</v>
      </c>
      <c r="H26" s="129" t="str">
        <f>Fiscal!F29</f>
        <v>Yes</v>
      </c>
      <c r="N26" s="128">
        <v>17</v>
      </c>
      <c r="O26" s="124"/>
      <c r="P26" s="129" t="str">
        <f>Operations!F27</f>
        <v>Yes</v>
      </c>
      <c r="R26" s="133">
        <v>4.3</v>
      </c>
      <c r="S26" s="132" t="s">
        <v>47</v>
      </c>
      <c r="T26" s="129" t="str">
        <f>Personnel!F33</f>
        <v>Yes</v>
      </c>
    </row>
    <row r="27" spans="2:20" ht="13" thickBot="1" x14ac:dyDescent="0.3">
      <c r="B27" s="133">
        <v>7.2</v>
      </c>
      <c r="C27" s="131" t="str">
        <f>'I &amp; P'!C25</f>
        <v>9 - 12</v>
      </c>
      <c r="D27" s="129">
        <f>'I &amp; P'!F25</f>
        <v>0</v>
      </c>
      <c r="F27" s="128">
        <v>10</v>
      </c>
      <c r="G27" s="124"/>
      <c r="H27" s="129" t="str">
        <f>Fiscal!F30</f>
        <v>Yes</v>
      </c>
      <c r="N27" s="137">
        <v>18</v>
      </c>
      <c r="O27" s="138"/>
      <c r="P27" s="139" t="str">
        <f>Operations!F30</f>
        <v>No</v>
      </c>
      <c r="R27" s="133">
        <v>4.4000000000000004</v>
      </c>
      <c r="S27" s="132" t="s">
        <v>48</v>
      </c>
      <c r="T27" s="129" t="str">
        <f>Personnel!F34</f>
        <v>Yes</v>
      </c>
    </row>
    <row r="28" spans="2:20" ht="13.5" thickBot="1" x14ac:dyDescent="0.35">
      <c r="B28" s="128">
        <v>8</v>
      </c>
      <c r="C28" s="124"/>
      <c r="D28" s="129" t="str">
        <f>'I &amp; P'!F31</f>
        <v>Yes</v>
      </c>
      <c r="F28" s="128">
        <v>11</v>
      </c>
      <c r="G28" s="124"/>
      <c r="H28" s="129" t="str">
        <f>Fiscal!F31</f>
        <v>Yes</v>
      </c>
      <c r="N28" s="321" t="s">
        <v>51</v>
      </c>
      <c r="O28" s="322"/>
      <c r="P28" s="144">
        <f>Operations!F31</f>
        <v>87</v>
      </c>
      <c r="R28" s="128">
        <v>5</v>
      </c>
      <c r="S28" s="132" t="s">
        <v>44</v>
      </c>
      <c r="T28" s="129" t="str">
        <f>Personnel!F37</f>
        <v>Yes</v>
      </c>
    </row>
    <row r="29" spans="2:20" x14ac:dyDescent="0.25">
      <c r="B29" s="128">
        <v>9</v>
      </c>
      <c r="C29" s="124"/>
      <c r="D29" s="129" t="str">
        <f>'I &amp; P'!F33</f>
        <v>Yes</v>
      </c>
      <c r="F29" s="128">
        <v>12</v>
      </c>
      <c r="G29" s="124"/>
      <c r="H29" s="129" t="str">
        <f>Fiscal!F32</f>
        <v>Yes</v>
      </c>
      <c r="R29" s="133">
        <v>5.0999999999999996</v>
      </c>
      <c r="S29" s="132" t="s">
        <v>45</v>
      </c>
      <c r="T29" s="129" t="str">
        <f>Personnel!F38</f>
        <v>Yes</v>
      </c>
    </row>
    <row r="30" spans="2:20" x14ac:dyDescent="0.25">
      <c r="B30" s="128">
        <v>10</v>
      </c>
      <c r="C30" s="124"/>
      <c r="D30" s="129" t="str">
        <f>'I &amp; P'!F35</f>
        <v>Yes</v>
      </c>
      <c r="F30" s="128">
        <v>13</v>
      </c>
      <c r="G30" s="124"/>
      <c r="H30" s="129" t="str">
        <f>Fiscal!F33</f>
        <v>Yes</v>
      </c>
      <c r="R30" s="133">
        <v>5.2</v>
      </c>
      <c r="S30" s="132" t="s">
        <v>46</v>
      </c>
      <c r="T30" s="129" t="str">
        <f>Personnel!F39</f>
        <v>Yes</v>
      </c>
    </row>
    <row r="31" spans="2:20" ht="13" thickBot="1" x14ac:dyDescent="0.3">
      <c r="B31" s="128">
        <v>11</v>
      </c>
      <c r="C31" s="124"/>
      <c r="D31" s="129" t="str">
        <f>'I &amp; P'!F37</f>
        <v>Yes</v>
      </c>
      <c r="F31" s="128">
        <v>14</v>
      </c>
      <c r="G31" s="124"/>
      <c r="H31" s="129" t="e">
        <f>Fiscal!#REF!</f>
        <v>#REF!</v>
      </c>
      <c r="R31" s="137">
        <v>6</v>
      </c>
      <c r="S31" s="138"/>
      <c r="T31" s="139" t="str">
        <f>Personnel!F40</f>
        <v>Yes</v>
      </c>
    </row>
    <row r="32" spans="2:20" ht="13.5" thickBot="1" x14ac:dyDescent="0.35">
      <c r="B32" s="128">
        <v>12</v>
      </c>
      <c r="C32" s="124"/>
      <c r="D32" s="129" t="str">
        <f>'I &amp; P'!F39</f>
        <v>Yes</v>
      </c>
      <c r="F32" s="137">
        <v>15</v>
      </c>
      <c r="G32" s="138"/>
      <c r="H32" s="139" t="str">
        <f>Fiscal!F34</f>
        <v>No</v>
      </c>
      <c r="R32" s="321" t="s">
        <v>55</v>
      </c>
      <c r="S32" s="322"/>
      <c r="T32" s="143">
        <f>Personnel!F41</f>
        <v>100</v>
      </c>
    </row>
    <row r="33" spans="2:8" ht="13.5" thickBot="1" x14ac:dyDescent="0.35">
      <c r="B33" s="128">
        <v>13</v>
      </c>
      <c r="C33" s="124"/>
      <c r="D33" s="129" t="str">
        <f>'I &amp; P'!F41</f>
        <v>Yes</v>
      </c>
      <c r="F33" s="321" t="s">
        <v>52</v>
      </c>
      <c r="G33" s="322"/>
      <c r="H33" s="143">
        <f>Fiscal!F35</f>
        <v>92</v>
      </c>
    </row>
    <row r="34" spans="2:8" x14ac:dyDescent="0.25">
      <c r="B34" s="128">
        <v>14</v>
      </c>
      <c r="C34" s="124"/>
      <c r="D34" s="129" t="str">
        <f>'I &amp; P'!F43</f>
        <v>Yes</v>
      </c>
      <c r="F34" s="116"/>
    </row>
    <row r="35" spans="2:8" x14ac:dyDescent="0.25">
      <c r="B35" s="128">
        <v>15</v>
      </c>
      <c r="C35" s="124"/>
      <c r="D35" s="129" t="str">
        <f>'I &amp; P'!F45</f>
        <v>Yes</v>
      </c>
    </row>
    <row r="36" spans="2:8" ht="13" thickBot="1" x14ac:dyDescent="0.3">
      <c r="B36" s="137">
        <v>16</v>
      </c>
      <c r="C36" s="138"/>
      <c r="D36" s="139" t="str">
        <f>'I &amp; P'!F53</f>
        <v>Yes</v>
      </c>
    </row>
    <row r="37" spans="2:8" ht="13" x14ac:dyDescent="0.3">
      <c r="B37" s="331" t="s">
        <v>53</v>
      </c>
      <c r="C37" s="332"/>
      <c r="D37" s="140">
        <f>'I &amp; P'!F54</f>
        <v>36</v>
      </c>
    </row>
    <row r="38" spans="2:8" ht="13" x14ac:dyDescent="0.3">
      <c r="B38" s="323" t="s">
        <v>54</v>
      </c>
      <c r="C38" s="324"/>
      <c r="D38" s="141">
        <f>'I &amp; P'!F55</f>
        <v>40</v>
      </c>
    </row>
    <row r="39" spans="2:8" ht="13.5" thickBot="1" x14ac:dyDescent="0.35">
      <c r="B39" s="319" t="s">
        <v>56</v>
      </c>
      <c r="C39" s="320"/>
      <c r="D39" s="142">
        <f>'I &amp; P'!F56</f>
        <v>76</v>
      </c>
    </row>
  </sheetData>
  <sheetProtection algorithmName="SHA-512" hashValue="05YYJCiFaXLi5TZxOmQ9HCvd7EQXQKTRJW9IiJD7rL+RM7v7mSXEoY9pBW+xaKxaHV4Pa8IoPs6W+It8aSjpRw==" saltValue="PG4tjutyXBqbmaDrDzko9w==" spinCount="100000" sheet="1"/>
  <mergeCells count="11">
    <mergeCell ref="F5:H5"/>
    <mergeCell ref="J5:L5"/>
    <mergeCell ref="N5:P5"/>
    <mergeCell ref="R5:T5"/>
    <mergeCell ref="B37:C37"/>
    <mergeCell ref="B39:C39"/>
    <mergeCell ref="F33:G33"/>
    <mergeCell ref="J23:K23"/>
    <mergeCell ref="N28:O28"/>
    <mergeCell ref="R32:S32"/>
    <mergeCell ref="B38:C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3554-791F-4BF9-97FB-44D2E609449F}">
  <sheetPr codeName="Sheet1">
    <tabColor rgb="FF92D050"/>
    <outlinePr summaryRight="0"/>
  </sheetPr>
  <dimension ref="B1:W57"/>
  <sheetViews>
    <sheetView zoomScale="80" zoomScaleNormal="80" zoomScaleSheetLayoutView="65" workbookViewId="0">
      <pane xSplit="2" ySplit="4" topLeftCell="C22" activePane="bottomRight" state="frozen"/>
      <selection pane="topRight" activeCell="C1" sqref="C1"/>
      <selection pane="bottomLeft" activeCell="A5" sqref="A5"/>
      <selection pane="bottomRight" activeCell="B23" sqref="B23:B25"/>
    </sheetView>
  </sheetViews>
  <sheetFormatPr defaultColWidth="9.1796875" defaultRowHeight="13" x14ac:dyDescent="0.3"/>
  <cols>
    <col min="1" max="1" width="2.453125" style="71" customWidth="1"/>
    <col min="2" max="2" width="72.54296875" style="71" customWidth="1"/>
    <col min="3" max="3" width="17.453125" style="71" customWidth="1"/>
    <col min="4" max="4" width="13.1796875" style="71" customWidth="1"/>
    <col min="5" max="6" width="23" style="71" bestFit="1" customWidth="1"/>
    <col min="7" max="7" width="80.54296875" style="82" customWidth="1"/>
    <col min="8" max="8" width="9.1796875" style="71" customWidth="1"/>
    <col min="9" max="10" width="9.1796875" style="51" hidden="1" customWidth="1"/>
    <col min="11" max="17" width="9.1796875" style="71" customWidth="1"/>
    <col min="18" max="18" width="8.54296875" style="71" customWidth="1"/>
    <col min="19" max="19" width="0.54296875" style="71" customWidth="1"/>
    <col min="20" max="20" width="0.453125" style="71" customWidth="1"/>
    <col min="21" max="21" width="9.1796875" style="71" customWidth="1"/>
    <col min="22" max="22" width="9" style="71" customWidth="1"/>
    <col min="23" max="23" width="8" style="71" hidden="1" customWidth="1"/>
    <col min="24" max="16384" width="9.1796875" style="71"/>
  </cols>
  <sheetData>
    <row r="1" spans="2:23" ht="10" customHeight="1" thickBot="1" x14ac:dyDescent="0.35">
      <c r="I1" s="71"/>
      <c r="J1" s="71"/>
    </row>
    <row r="2" spans="2:23" ht="50.15" customHeight="1" x14ac:dyDescent="0.3">
      <c r="B2" s="336" t="s">
        <v>20</v>
      </c>
      <c r="C2" s="337"/>
      <c r="D2" s="338" t="str">
        <f>'District Info &amp; Score Summary'!C5</f>
        <v>Glassboro Public School District 15-1730</v>
      </c>
      <c r="E2" s="339"/>
      <c r="F2" s="339"/>
      <c r="G2" s="340"/>
    </row>
    <row r="3" spans="2:23" ht="36" customHeight="1" x14ac:dyDescent="0.3">
      <c r="B3" s="356" t="s">
        <v>57</v>
      </c>
      <c r="C3" s="357"/>
      <c r="D3" s="358" t="str">
        <f>'District Info &amp; Score Summary'!C3</f>
        <v>2025-2026</v>
      </c>
      <c r="E3" s="358"/>
      <c r="F3" s="358"/>
      <c r="G3" s="359"/>
    </row>
    <row r="4" spans="2:23" ht="90" customHeight="1" thickBot="1" x14ac:dyDescent="0.35">
      <c r="B4" s="108" t="s">
        <v>58</v>
      </c>
      <c r="C4" s="90" t="s">
        <v>59</v>
      </c>
      <c r="D4" s="90" t="s">
        <v>60</v>
      </c>
      <c r="E4" s="90" t="s">
        <v>61</v>
      </c>
      <c r="F4" s="90" t="s">
        <v>62</v>
      </c>
      <c r="G4" s="102" t="s">
        <v>63</v>
      </c>
      <c r="S4" s="83" t="s">
        <v>64</v>
      </c>
      <c r="T4" s="83" t="s">
        <v>65</v>
      </c>
      <c r="W4" s="71" t="s">
        <v>66</v>
      </c>
    </row>
    <row r="5" spans="2:23" ht="43.5" customHeight="1" x14ac:dyDescent="0.3">
      <c r="B5" s="341" t="s">
        <v>211</v>
      </c>
      <c r="C5" s="9" t="s">
        <v>67</v>
      </c>
      <c r="D5" s="277">
        <v>10</v>
      </c>
      <c r="E5" s="45"/>
      <c r="F5" s="46"/>
      <c r="G5" s="347"/>
      <c r="S5" s="84">
        <f>IF(E5=1,$D5,0)</f>
        <v>0</v>
      </c>
      <c r="T5" s="84">
        <f>IF(F5=1,$D5,0)</f>
        <v>0</v>
      </c>
      <c r="W5" s="85" t="s">
        <v>68</v>
      </c>
    </row>
    <row r="6" spans="2:23" ht="43.5" customHeight="1" x14ac:dyDescent="0.3">
      <c r="B6" s="342"/>
      <c r="C6" s="7" t="s">
        <v>69</v>
      </c>
      <c r="D6" s="278">
        <v>7</v>
      </c>
      <c r="E6" s="47">
        <v>2.2000000000000002</v>
      </c>
      <c r="F6" s="48">
        <v>2.2000000000000002</v>
      </c>
      <c r="G6" s="348"/>
      <c r="S6" s="84">
        <f t="shared" ref="S6:S24" si="0">IF(E6=1,$D6,0)</f>
        <v>0</v>
      </c>
      <c r="T6" s="84">
        <f t="shared" ref="T6:T24" si="1">IF(F6=1,$D6,0)</f>
        <v>0</v>
      </c>
      <c r="W6" s="85" t="s">
        <v>70</v>
      </c>
    </row>
    <row r="7" spans="2:23" ht="43.5" customHeight="1" thickBot="1" x14ac:dyDescent="0.35">
      <c r="B7" s="343"/>
      <c r="C7" s="11" t="s">
        <v>71</v>
      </c>
      <c r="D7" s="279">
        <v>10</v>
      </c>
      <c r="E7" s="49"/>
      <c r="F7" s="50"/>
      <c r="G7" s="349"/>
      <c r="S7" s="84">
        <f t="shared" si="0"/>
        <v>0</v>
      </c>
      <c r="T7" s="84">
        <f t="shared" si="1"/>
        <v>0</v>
      </c>
      <c r="W7" s="71" t="s">
        <v>72</v>
      </c>
    </row>
    <row r="8" spans="2:23" ht="43.5" customHeight="1" x14ac:dyDescent="0.3">
      <c r="B8" s="344" t="s">
        <v>212</v>
      </c>
      <c r="C8" s="9" t="s">
        <v>67</v>
      </c>
      <c r="D8" s="277">
        <v>10</v>
      </c>
      <c r="E8" s="45"/>
      <c r="F8" s="46"/>
      <c r="G8" s="347"/>
      <c r="S8" s="84">
        <f t="shared" si="0"/>
        <v>0</v>
      </c>
      <c r="T8" s="84">
        <f t="shared" si="1"/>
        <v>0</v>
      </c>
    </row>
    <row r="9" spans="2:23" ht="43.5" customHeight="1" x14ac:dyDescent="0.3">
      <c r="B9" s="345"/>
      <c r="C9" s="7" t="s">
        <v>69</v>
      </c>
      <c r="D9" s="278">
        <v>7</v>
      </c>
      <c r="E9" s="47">
        <v>1.9</v>
      </c>
      <c r="F9" s="48">
        <v>1.9</v>
      </c>
      <c r="G9" s="348"/>
      <c r="S9" s="84">
        <f t="shared" si="0"/>
        <v>0</v>
      </c>
      <c r="T9" s="84">
        <f t="shared" si="1"/>
        <v>0</v>
      </c>
    </row>
    <row r="10" spans="2:23" ht="43.5" customHeight="1" thickBot="1" x14ac:dyDescent="0.35">
      <c r="B10" s="346"/>
      <c r="C10" s="11" t="s">
        <v>71</v>
      </c>
      <c r="D10" s="279">
        <v>10</v>
      </c>
      <c r="E10" s="49"/>
      <c r="F10" s="50"/>
      <c r="G10" s="349"/>
      <c r="S10" s="84">
        <f t="shared" si="0"/>
        <v>0</v>
      </c>
      <c r="T10" s="84">
        <f t="shared" si="1"/>
        <v>0</v>
      </c>
    </row>
    <row r="11" spans="2:23" ht="45" customHeight="1" x14ac:dyDescent="0.3">
      <c r="B11" s="344" t="s">
        <v>213</v>
      </c>
      <c r="C11" s="9" t="s">
        <v>67</v>
      </c>
      <c r="D11" s="277">
        <v>5</v>
      </c>
      <c r="E11" s="45"/>
      <c r="F11" s="46"/>
      <c r="G11" s="347"/>
      <c r="S11" s="84">
        <f t="shared" si="0"/>
        <v>0</v>
      </c>
      <c r="T11" s="84">
        <f t="shared" si="1"/>
        <v>0</v>
      </c>
    </row>
    <row r="12" spans="2:23" ht="45" customHeight="1" x14ac:dyDescent="0.3">
      <c r="B12" s="345"/>
      <c r="C12" s="7" t="s">
        <v>69</v>
      </c>
      <c r="D12" s="278">
        <v>3.5</v>
      </c>
      <c r="E12" s="47">
        <v>0.6</v>
      </c>
      <c r="F12" s="48">
        <v>0.6</v>
      </c>
      <c r="G12" s="348"/>
      <c r="S12" s="84">
        <f t="shared" si="0"/>
        <v>0</v>
      </c>
      <c r="T12" s="84">
        <f t="shared" si="1"/>
        <v>0</v>
      </c>
    </row>
    <row r="13" spans="2:23" ht="45" customHeight="1" thickBot="1" x14ac:dyDescent="0.35">
      <c r="B13" s="346"/>
      <c r="C13" s="11" t="s">
        <v>71</v>
      </c>
      <c r="D13" s="279">
        <v>5</v>
      </c>
      <c r="E13" s="49"/>
      <c r="F13" s="50"/>
      <c r="G13" s="349"/>
      <c r="S13" s="84">
        <f t="shared" si="0"/>
        <v>0</v>
      </c>
      <c r="T13" s="84">
        <f t="shared" si="1"/>
        <v>0</v>
      </c>
    </row>
    <row r="14" spans="2:23" ht="44.25" customHeight="1" x14ac:dyDescent="0.3">
      <c r="B14" s="344" t="s">
        <v>214</v>
      </c>
      <c r="C14" s="9" t="s">
        <v>67</v>
      </c>
      <c r="D14" s="277">
        <v>12.5</v>
      </c>
      <c r="E14" s="45"/>
      <c r="F14" s="46"/>
      <c r="G14" s="347"/>
      <c r="S14" s="84">
        <f t="shared" si="0"/>
        <v>0</v>
      </c>
      <c r="T14" s="84">
        <f t="shared" si="1"/>
        <v>0</v>
      </c>
    </row>
    <row r="15" spans="2:23" ht="44.25" customHeight="1" x14ac:dyDescent="0.3">
      <c r="B15" s="345"/>
      <c r="C15" s="7" t="s">
        <v>69</v>
      </c>
      <c r="D15" s="278">
        <v>8.75</v>
      </c>
      <c r="E15" s="47">
        <v>5.6</v>
      </c>
      <c r="F15" s="48">
        <v>5.6</v>
      </c>
      <c r="G15" s="348"/>
      <c r="S15" s="84">
        <f t="shared" si="0"/>
        <v>0</v>
      </c>
      <c r="T15" s="84">
        <f t="shared" si="1"/>
        <v>0</v>
      </c>
    </row>
    <row r="16" spans="2:23" ht="44.25" customHeight="1" thickBot="1" x14ac:dyDescent="0.35">
      <c r="B16" s="346"/>
      <c r="C16" s="11" t="s">
        <v>71</v>
      </c>
      <c r="D16" s="279">
        <v>0</v>
      </c>
      <c r="E16" s="49"/>
      <c r="F16" s="50"/>
      <c r="G16" s="349"/>
      <c r="S16" s="84">
        <f t="shared" si="0"/>
        <v>0</v>
      </c>
      <c r="T16" s="84">
        <f t="shared" si="1"/>
        <v>0</v>
      </c>
    </row>
    <row r="17" spans="2:20" ht="44.25" customHeight="1" x14ac:dyDescent="0.3">
      <c r="B17" s="344" t="s">
        <v>215</v>
      </c>
      <c r="C17" s="9" t="s">
        <v>67</v>
      </c>
      <c r="D17" s="277">
        <v>12.5</v>
      </c>
      <c r="E17" s="45"/>
      <c r="F17" s="46"/>
      <c r="G17" s="347"/>
      <c r="S17" s="84">
        <f t="shared" si="0"/>
        <v>0</v>
      </c>
      <c r="T17" s="84">
        <f t="shared" si="1"/>
        <v>0</v>
      </c>
    </row>
    <row r="18" spans="2:20" ht="44.25" customHeight="1" x14ac:dyDescent="0.3">
      <c r="B18" s="345"/>
      <c r="C18" s="7" t="s">
        <v>69</v>
      </c>
      <c r="D18" s="278">
        <v>8.75</v>
      </c>
      <c r="E18" s="47">
        <v>4.5999999999999996</v>
      </c>
      <c r="F18" s="48">
        <v>4.5999999999999996</v>
      </c>
      <c r="G18" s="348"/>
      <c r="S18" s="84">
        <f t="shared" si="0"/>
        <v>0</v>
      </c>
      <c r="T18" s="84">
        <f t="shared" si="1"/>
        <v>0</v>
      </c>
    </row>
    <row r="19" spans="2:20" ht="44.25" customHeight="1" thickBot="1" x14ac:dyDescent="0.35">
      <c r="B19" s="346"/>
      <c r="C19" s="11" t="s">
        <v>71</v>
      </c>
      <c r="D19" s="279">
        <v>0</v>
      </c>
      <c r="E19" s="49"/>
      <c r="F19" s="50"/>
      <c r="G19" s="349"/>
      <c r="S19" s="84">
        <f t="shared" si="0"/>
        <v>0</v>
      </c>
      <c r="T19" s="84">
        <f t="shared" si="1"/>
        <v>0</v>
      </c>
    </row>
    <row r="20" spans="2:20" ht="57" customHeight="1" x14ac:dyDescent="0.3">
      <c r="B20" s="363" t="s">
        <v>216</v>
      </c>
      <c r="C20" s="9" t="s">
        <v>67</v>
      </c>
      <c r="D20" s="277">
        <v>0</v>
      </c>
      <c r="E20" s="45"/>
      <c r="F20" s="46"/>
      <c r="G20" s="350"/>
      <c r="S20" s="84">
        <f t="shared" si="0"/>
        <v>0</v>
      </c>
      <c r="T20" s="84">
        <f t="shared" si="1"/>
        <v>0</v>
      </c>
    </row>
    <row r="21" spans="2:20" ht="57" customHeight="1" x14ac:dyDescent="0.3">
      <c r="B21" s="364"/>
      <c r="C21" s="7" t="s">
        <v>69</v>
      </c>
      <c r="D21" s="278">
        <v>15</v>
      </c>
      <c r="E21" s="47">
        <v>13.2</v>
      </c>
      <c r="F21" s="48">
        <v>13.2</v>
      </c>
      <c r="G21" s="351"/>
      <c r="S21" s="84">
        <f t="shared" si="0"/>
        <v>0</v>
      </c>
      <c r="T21" s="84">
        <f t="shared" si="1"/>
        <v>0</v>
      </c>
    </row>
    <row r="22" spans="2:20" ht="64.5" customHeight="1" thickBot="1" x14ac:dyDescent="0.35">
      <c r="B22" s="365"/>
      <c r="C22" s="11" t="s">
        <v>71</v>
      </c>
      <c r="D22" s="279">
        <v>25</v>
      </c>
      <c r="E22" s="49"/>
      <c r="F22" s="50"/>
      <c r="G22" s="352"/>
      <c r="S22" s="84">
        <f t="shared" si="0"/>
        <v>0</v>
      </c>
      <c r="T22" s="84">
        <f t="shared" si="1"/>
        <v>0</v>
      </c>
    </row>
    <row r="23" spans="2:20" ht="42" customHeight="1" x14ac:dyDescent="0.3">
      <c r="B23" s="344" t="s">
        <v>217</v>
      </c>
      <c r="C23" s="9" t="s">
        <v>67</v>
      </c>
      <c r="D23" s="277">
        <v>10</v>
      </c>
      <c r="E23" s="45"/>
      <c r="F23" s="46"/>
      <c r="G23" s="347"/>
      <c r="S23" s="84">
        <f t="shared" si="0"/>
        <v>0</v>
      </c>
      <c r="T23" s="84">
        <f t="shared" si="1"/>
        <v>0</v>
      </c>
    </row>
    <row r="24" spans="2:20" ht="42" customHeight="1" x14ac:dyDescent="0.3">
      <c r="B24" s="345"/>
      <c r="C24" s="7" t="s">
        <v>69</v>
      </c>
      <c r="D24" s="278">
        <v>10</v>
      </c>
      <c r="E24" s="47">
        <v>7.9</v>
      </c>
      <c r="F24" s="48">
        <v>7.9</v>
      </c>
      <c r="G24" s="348"/>
      <c r="S24" s="84">
        <f t="shared" si="0"/>
        <v>0</v>
      </c>
      <c r="T24" s="84">
        <f t="shared" si="1"/>
        <v>0</v>
      </c>
    </row>
    <row r="25" spans="2:20" ht="42" customHeight="1" thickBot="1" x14ac:dyDescent="0.35">
      <c r="B25" s="346"/>
      <c r="C25" s="11" t="s">
        <v>71</v>
      </c>
      <c r="D25" s="279">
        <v>10</v>
      </c>
      <c r="E25" s="49"/>
      <c r="F25" s="50"/>
      <c r="G25" s="349"/>
      <c r="S25" s="84">
        <f>IF(E25=1,$D25,0)</f>
        <v>0</v>
      </c>
      <c r="T25" s="84">
        <f>IF(F25=1,$D25,0)</f>
        <v>0</v>
      </c>
    </row>
    <row r="26" spans="2:20" ht="42" customHeight="1" thickBot="1" x14ac:dyDescent="0.35">
      <c r="B26" s="360" t="s">
        <v>73</v>
      </c>
      <c r="C26" s="213" t="s">
        <v>67</v>
      </c>
      <c r="D26" s="42">
        <f t="shared" ref="D26:F28" si="2">D5+D8+D11+D14+D17+D20+D23</f>
        <v>60</v>
      </c>
      <c r="E26" s="184">
        <f t="shared" si="2"/>
        <v>0</v>
      </c>
      <c r="F26" s="185">
        <f t="shared" si="2"/>
        <v>0</v>
      </c>
      <c r="G26" s="376"/>
      <c r="S26" s="86">
        <f t="shared" ref="S26:T28" si="3">S5+S8+S11+S14+S17+S20+S23</f>
        <v>0</v>
      </c>
      <c r="T26" s="86">
        <f t="shared" si="3"/>
        <v>0</v>
      </c>
    </row>
    <row r="27" spans="2:20" ht="42" customHeight="1" thickBot="1" x14ac:dyDescent="0.35">
      <c r="B27" s="361"/>
      <c r="C27" s="213" t="s">
        <v>69</v>
      </c>
      <c r="D27" s="42">
        <f t="shared" si="2"/>
        <v>60</v>
      </c>
      <c r="E27" s="184">
        <f t="shared" si="2"/>
        <v>36</v>
      </c>
      <c r="F27" s="185">
        <f t="shared" si="2"/>
        <v>36</v>
      </c>
      <c r="G27" s="377"/>
      <c r="S27" s="86">
        <f t="shared" si="3"/>
        <v>0</v>
      </c>
      <c r="T27" s="86">
        <f t="shared" si="3"/>
        <v>0</v>
      </c>
    </row>
    <row r="28" spans="2:20" ht="42" customHeight="1" thickBot="1" x14ac:dyDescent="0.35">
      <c r="B28" s="362"/>
      <c r="C28" s="214" t="s">
        <v>71</v>
      </c>
      <c r="D28" s="42">
        <f t="shared" si="2"/>
        <v>60</v>
      </c>
      <c r="E28" s="184">
        <f t="shared" si="2"/>
        <v>0</v>
      </c>
      <c r="F28" s="185">
        <f t="shared" si="2"/>
        <v>0</v>
      </c>
      <c r="G28" s="378"/>
      <c r="S28" s="86">
        <f t="shared" si="3"/>
        <v>0</v>
      </c>
      <c r="T28" s="86">
        <f t="shared" si="3"/>
        <v>0</v>
      </c>
    </row>
    <row r="29" spans="2:20" ht="30.75" customHeight="1" thickBot="1" x14ac:dyDescent="0.35">
      <c r="B29" s="68"/>
      <c r="C29" s="37"/>
      <c r="D29" s="37"/>
      <c r="E29" s="37"/>
      <c r="F29" s="37"/>
      <c r="G29" s="69"/>
    </row>
    <row r="30" spans="2:20" ht="90" customHeight="1" thickBot="1" x14ac:dyDescent="0.35">
      <c r="B30" s="379" t="s">
        <v>58</v>
      </c>
      <c r="C30" s="380"/>
      <c r="D30" s="187" t="s">
        <v>60</v>
      </c>
      <c r="E30" s="79" t="s">
        <v>74</v>
      </c>
      <c r="F30" s="79" t="s">
        <v>82</v>
      </c>
      <c r="G30" s="293" t="s">
        <v>245</v>
      </c>
    </row>
    <row r="31" spans="2:20" ht="114.75" customHeight="1" thickBot="1" x14ac:dyDescent="0.35">
      <c r="B31" s="368" t="s">
        <v>218</v>
      </c>
      <c r="C31" s="369"/>
      <c r="D31" s="284">
        <v>5</v>
      </c>
      <c r="E31" s="14" t="s">
        <v>68</v>
      </c>
      <c r="F31" s="15" t="s">
        <v>68</v>
      </c>
      <c r="G31" s="291"/>
    </row>
    <row r="32" spans="2:20" ht="16" thickBot="1" x14ac:dyDescent="0.35">
      <c r="B32" s="353" t="s">
        <v>219</v>
      </c>
      <c r="C32" s="354"/>
      <c r="D32" s="354"/>
      <c r="E32" s="354"/>
      <c r="F32" s="354"/>
      <c r="G32" s="355"/>
    </row>
    <row r="33" spans="2:10" ht="182.5" customHeight="1" thickBot="1" x14ac:dyDescent="0.35">
      <c r="B33" s="370" t="s">
        <v>220</v>
      </c>
      <c r="C33" s="371"/>
      <c r="D33" s="155">
        <v>3</v>
      </c>
      <c r="E33" s="14" t="s">
        <v>68</v>
      </c>
      <c r="F33" s="15" t="s">
        <v>68</v>
      </c>
      <c r="G33" s="292"/>
    </row>
    <row r="34" spans="2:10" ht="16" thickBot="1" x14ac:dyDescent="0.35">
      <c r="B34" s="353" t="s">
        <v>75</v>
      </c>
      <c r="C34" s="354"/>
      <c r="D34" s="354"/>
      <c r="E34" s="354"/>
      <c r="F34" s="354"/>
      <c r="G34" s="355"/>
      <c r="I34" s="51">
        <f>D34*E34</f>
        <v>0</v>
      </c>
      <c r="J34" s="51">
        <f>D34*F34</f>
        <v>0</v>
      </c>
    </row>
    <row r="35" spans="2:10" ht="191.15" customHeight="1" thickBot="1" x14ac:dyDescent="0.35">
      <c r="B35" s="372" t="s">
        <v>220</v>
      </c>
      <c r="C35" s="373"/>
      <c r="D35" s="155">
        <v>3</v>
      </c>
      <c r="E35" s="173" t="s">
        <v>68</v>
      </c>
      <c r="F35" s="188" t="s">
        <v>68</v>
      </c>
      <c r="G35" s="36"/>
      <c r="I35" s="51" t="e">
        <f>D35*E35</f>
        <v>#VALUE!</v>
      </c>
      <c r="J35" s="51" t="e">
        <f>D35*F35</f>
        <v>#VALUE!</v>
      </c>
    </row>
    <row r="36" spans="2:10" ht="16" thickBot="1" x14ac:dyDescent="0.35">
      <c r="B36" s="353" t="s">
        <v>76</v>
      </c>
      <c r="C36" s="354"/>
      <c r="D36" s="354"/>
      <c r="E36" s="354"/>
      <c r="F36" s="354"/>
      <c r="G36" s="355"/>
      <c r="I36" s="51">
        <f>D36*E36</f>
        <v>0</v>
      </c>
      <c r="J36" s="51">
        <f>D36*F36</f>
        <v>0</v>
      </c>
    </row>
    <row r="37" spans="2:10" ht="188.15" customHeight="1" thickBot="1" x14ac:dyDescent="0.35">
      <c r="B37" s="372" t="s">
        <v>220</v>
      </c>
      <c r="C37" s="373"/>
      <c r="D37" s="155">
        <v>3</v>
      </c>
      <c r="E37" s="14" t="s">
        <v>68</v>
      </c>
      <c r="F37" s="15" t="s">
        <v>68</v>
      </c>
      <c r="G37" s="36"/>
    </row>
    <row r="38" spans="2:10" ht="16" thickBot="1" x14ac:dyDescent="0.35">
      <c r="B38" s="353" t="s">
        <v>221</v>
      </c>
      <c r="C38" s="354"/>
      <c r="D38" s="354"/>
      <c r="E38" s="354"/>
      <c r="F38" s="354"/>
      <c r="G38" s="355"/>
    </row>
    <row r="39" spans="2:10" ht="331" customHeight="1" thickBot="1" x14ac:dyDescent="0.35">
      <c r="B39" s="370" t="s">
        <v>222</v>
      </c>
      <c r="C39" s="371"/>
      <c r="D39" s="155">
        <v>3</v>
      </c>
      <c r="E39" s="14" t="s">
        <v>68</v>
      </c>
      <c r="F39" s="15" t="s">
        <v>68</v>
      </c>
      <c r="G39" s="36" t="s">
        <v>252</v>
      </c>
    </row>
    <row r="40" spans="2:10" ht="38.25" customHeight="1" thickBot="1" x14ac:dyDescent="0.35">
      <c r="B40" s="353" t="s">
        <v>77</v>
      </c>
      <c r="C40" s="354"/>
      <c r="D40" s="354"/>
      <c r="E40" s="354"/>
      <c r="F40" s="354"/>
      <c r="G40" s="154"/>
    </row>
    <row r="41" spans="2:10" ht="169.5" customHeight="1" thickBot="1" x14ac:dyDescent="0.35">
      <c r="B41" s="370" t="s">
        <v>223</v>
      </c>
      <c r="C41" s="371"/>
      <c r="D41" s="155">
        <v>3</v>
      </c>
      <c r="E41" s="14" t="s">
        <v>68</v>
      </c>
      <c r="F41" s="15" t="s">
        <v>68</v>
      </c>
      <c r="G41" s="186"/>
    </row>
    <row r="42" spans="2:10" ht="16" thickBot="1" x14ac:dyDescent="0.35">
      <c r="B42" s="353" t="s">
        <v>78</v>
      </c>
      <c r="C42" s="354"/>
      <c r="D42" s="354"/>
      <c r="E42" s="354"/>
      <c r="F42" s="354"/>
      <c r="G42" s="355"/>
    </row>
    <row r="43" spans="2:10" ht="172.5" customHeight="1" thickBot="1" x14ac:dyDescent="0.35">
      <c r="B43" s="370" t="s">
        <v>223</v>
      </c>
      <c r="C43" s="371"/>
      <c r="D43" s="155">
        <v>3</v>
      </c>
      <c r="E43" s="14" t="s">
        <v>68</v>
      </c>
      <c r="F43" s="15" t="s">
        <v>68</v>
      </c>
      <c r="G43" s="36"/>
    </row>
    <row r="44" spans="2:10" ht="16" thickBot="1" x14ac:dyDescent="0.35">
      <c r="B44" s="353" t="s">
        <v>79</v>
      </c>
      <c r="C44" s="354"/>
      <c r="D44" s="354"/>
      <c r="E44" s="354"/>
      <c r="F44" s="354"/>
      <c r="G44" s="355"/>
    </row>
    <row r="45" spans="2:10" ht="173.5" customHeight="1" thickBot="1" x14ac:dyDescent="0.35">
      <c r="B45" s="372" t="s">
        <v>223</v>
      </c>
      <c r="C45" s="373"/>
      <c r="D45" s="155">
        <v>3</v>
      </c>
      <c r="E45" s="173" t="s">
        <v>68</v>
      </c>
      <c r="F45" s="188" t="s">
        <v>68</v>
      </c>
      <c r="G45" s="280"/>
    </row>
    <row r="46" spans="2:10" ht="26.5" customHeight="1" thickBot="1" x14ac:dyDescent="0.35">
      <c r="B46" s="353" t="s">
        <v>190</v>
      </c>
      <c r="C46" s="354"/>
      <c r="D46" s="354"/>
      <c r="E46" s="354"/>
      <c r="F46" s="354"/>
      <c r="G46" s="355"/>
    </row>
    <row r="47" spans="2:10" ht="188.5" customHeight="1" thickBot="1" x14ac:dyDescent="0.35">
      <c r="B47" s="387" t="s">
        <v>189</v>
      </c>
      <c r="C47" s="388"/>
      <c r="D47" s="42">
        <v>3</v>
      </c>
      <c r="E47" s="281" t="s">
        <v>68</v>
      </c>
      <c r="F47" s="282" t="s">
        <v>68</v>
      </c>
      <c r="G47" s="283"/>
    </row>
    <row r="48" spans="2:10" ht="28.5" customHeight="1" thickBot="1" x14ac:dyDescent="0.4">
      <c r="B48" s="383" t="s">
        <v>187</v>
      </c>
      <c r="C48" s="384"/>
      <c r="D48" s="384"/>
      <c r="E48" s="384"/>
      <c r="F48" s="384"/>
      <c r="G48" s="385"/>
    </row>
    <row r="49" spans="2:10" ht="190.5" customHeight="1" thickBot="1" x14ac:dyDescent="0.35">
      <c r="B49" s="353" t="s">
        <v>188</v>
      </c>
      <c r="C49" s="386"/>
      <c r="D49" s="42">
        <v>3</v>
      </c>
      <c r="E49" s="281" t="s">
        <v>68</v>
      </c>
      <c r="F49" s="282" t="s">
        <v>68</v>
      </c>
      <c r="G49" s="283"/>
    </row>
    <row r="50" spans="2:10" ht="31.5" customHeight="1" thickBot="1" x14ac:dyDescent="0.35">
      <c r="B50" s="353" t="s">
        <v>186</v>
      </c>
      <c r="C50" s="354"/>
      <c r="D50" s="354"/>
      <c r="E50" s="354"/>
      <c r="F50" s="354"/>
      <c r="G50" s="355"/>
      <c r="I50" s="51" t="e">
        <f>#REF!*#REF!</f>
        <v>#REF!</v>
      </c>
      <c r="J50" s="51" t="e">
        <f>#REF!*#REF!</f>
        <v>#REF!</v>
      </c>
    </row>
    <row r="51" spans="2:10" ht="62.15" customHeight="1" thickBot="1" x14ac:dyDescent="0.35">
      <c r="B51" s="370" t="s">
        <v>185</v>
      </c>
      <c r="C51" s="371"/>
      <c r="D51" s="155">
        <v>3</v>
      </c>
      <c r="E51" s="17" t="s">
        <v>68</v>
      </c>
      <c r="F51" s="15" t="s">
        <v>68</v>
      </c>
      <c r="G51" s="36"/>
      <c r="I51" s="51" t="e">
        <f>D51*E51</f>
        <v>#VALUE!</v>
      </c>
      <c r="J51" s="51" t="e">
        <f>D51*F51</f>
        <v>#VALUE!</v>
      </c>
    </row>
    <row r="52" spans="2:10" ht="53.5" customHeight="1" thickBot="1" x14ac:dyDescent="0.35">
      <c r="B52" s="353" t="s">
        <v>184</v>
      </c>
      <c r="C52" s="354"/>
      <c r="D52" s="354"/>
      <c r="E52" s="354"/>
      <c r="F52" s="354"/>
      <c r="G52" s="355"/>
      <c r="I52" s="51">
        <f>D52*E52</f>
        <v>0</v>
      </c>
      <c r="J52" s="51">
        <f>D52*F52</f>
        <v>0</v>
      </c>
    </row>
    <row r="53" spans="2:10" ht="106.5" customHeight="1" thickBot="1" x14ac:dyDescent="0.35">
      <c r="B53" s="370" t="s">
        <v>80</v>
      </c>
      <c r="C53" s="371"/>
      <c r="D53" s="155">
        <v>5</v>
      </c>
      <c r="E53" s="17" t="s">
        <v>68</v>
      </c>
      <c r="F53" s="15" t="s">
        <v>68</v>
      </c>
      <c r="G53" s="36"/>
      <c r="I53" s="51" t="e">
        <f>D53*E53</f>
        <v>#VALUE!</v>
      </c>
      <c r="J53" s="51" t="e">
        <f>D53*F53</f>
        <v>#VALUE!</v>
      </c>
    </row>
    <row r="54" spans="2:10" ht="25" x14ac:dyDescent="0.3">
      <c r="B54" s="381" t="s">
        <v>53</v>
      </c>
      <c r="C54" s="382"/>
      <c r="D54" s="12">
        <f>D28</f>
        <v>60</v>
      </c>
      <c r="E54" s="43">
        <f>MAX(E26:E28)</f>
        <v>36</v>
      </c>
      <c r="F54" s="44">
        <f>MAX(F26:F28)</f>
        <v>36</v>
      </c>
      <c r="G54" s="16"/>
    </row>
    <row r="55" spans="2:10" ht="25" x14ac:dyDescent="0.3">
      <c r="B55" s="374" t="s">
        <v>54</v>
      </c>
      <c r="C55" s="375"/>
      <c r="D55" s="285">
        <v>40</v>
      </c>
      <c r="E55" s="38">
        <f>(SUMIF(E31:E53,"Yes",D31:D53))+(SUMIF(E31:E53,"N/A",D31:D53))</f>
        <v>40</v>
      </c>
      <c r="F55" s="39">
        <f>(SUMIF(F31:F53,"Yes",D31:D53))+(SUMIF(F31:F53,"N/A",D31:D53))</f>
        <v>40</v>
      </c>
      <c r="G55" s="18"/>
    </row>
    <row r="56" spans="2:10" ht="35.15" customHeight="1" thickBot="1" x14ac:dyDescent="0.35">
      <c r="B56" s="366" t="s">
        <v>56</v>
      </c>
      <c r="C56" s="367"/>
      <c r="D56" s="77">
        <v>100</v>
      </c>
      <c r="E56" s="208">
        <f>E54+E55</f>
        <v>76</v>
      </c>
      <c r="F56" s="209">
        <f>F54+F55</f>
        <v>76</v>
      </c>
      <c r="G56" s="78"/>
    </row>
    <row r="57" spans="2:10" ht="35.15" customHeight="1" thickBot="1" x14ac:dyDescent="0.35">
      <c r="B57" s="210" t="s">
        <v>81</v>
      </c>
      <c r="C57" s="333"/>
      <c r="D57" s="334"/>
      <c r="E57" s="334"/>
      <c r="F57" s="334"/>
      <c r="G57" s="335"/>
    </row>
  </sheetData>
  <sheetProtection algorithmName="SHA-512" hashValue="uihTbVG4tq0G3wgtnTJoi6LBjXGoD4Qi81VBOi/hnAQRB+qd1FYxA7am3wPvd9PFHIjVXExAT2HKcx7QC0Ui8Q==" saltValue="t3nb3DYNSfSTxWkhVNUQxQ==" spinCount="100000" sheet="1" objects="1" scenarios="1"/>
  <mergeCells count="48">
    <mergeCell ref="B54:C54"/>
    <mergeCell ref="B36:G36"/>
    <mergeCell ref="B39:C39"/>
    <mergeCell ref="B38:G38"/>
    <mergeCell ref="B34:G34"/>
    <mergeCell ref="B51:C51"/>
    <mergeCell ref="B50:G50"/>
    <mergeCell ref="B48:G48"/>
    <mergeCell ref="B49:C49"/>
    <mergeCell ref="B47:C47"/>
    <mergeCell ref="B46:G46"/>
    <mergeCell ref="G11:G13"/>
    <mergeCell ref="G26:G28"/>
    <mergeCell ref="B23:B25"/>
    <mergeCell ref="B30:C30"/>
    <mergeCell ref="G17:G19"/>
    <mergeCell ref="B56:C56"/>
    <mergeCell ref="B11:B13"/>
    <mergeCell ref="B14:B16"/>
    <mergeCell ref="B17:B19"/>
    <mergeCell ref="B31:C31"/>
    <mergeCell ref="B41:C41"/>
    <mergeCell ref="B37:C37"/>
    <mergeCell ref="B55:C55"/>
    <mergeCell ref="B53:C53"/>
    <mergeCell ref="B35:C35"/>
    <mergeCell ref="B33:C33"/>
    <mergeCell ref="B45:C45"/>
    <mergeCell ref="B44:G44"/>
    <mergeCell ref="B52:G52"/>
    <mergeCell ref="B43:C43"/>
    <mergeCell ref="B42:G42"/>
    <mergeCell ref="C57:G57"/>
    <mergeCell ref="B2:C2"/>
    <mergeCell ref="D2:G2"/>
    <mergeCell ref="B5:B7"/>
    <mergeCell ref="B8:B10"/>
    <mergeCell ref="G23:G25"/>
    <mergeCell ref="G20:G22"/>
    <mergeCell ref="G5:G7"/>
    <mergeCell ref="B32:G32"/>
    <mergeCell ref="B40:F40"/>
    <mergeCell ref="B3:C3"/>
    <mergeCell ref="D3:G3"/>
    <mergeCell ref="G8:G10"/>
    <mergeCell ref="B26:B28"/>
    <mergeCell ref="G14:G16"/>
    <mergeCell ref="B20:B22"/>
  </mergeCells>
  <phoneticPr fontId="7" type="noConversion"/>
  <conditionalFormatting sqref="G31">
    <cfRule type="expression" dxfId="28" priority="11">
      <formula>E31&lt;&gt;F31</formula>
    </cfRule>
  </conditionalFormatting>
  <conditionalFormatting sqref="G33">
    <cfRule type="expression" dxfId="27" priority="12">
      <formula>E33&lt;&gt;F33</formula>
    </cfRule>
  </conditionalFormatting>
  <conditionalFormatting sqref="G35">
    <cfRule type="expression" dxfId="26" priority="10">
      <formula>E35&lt;&gt;F35</formula>
    </cfRule>
  </conditionalFormatting>
  <conditionalFormatting sqref="G37">
    <cfRule type="expression" dxfId="25" priority="9">
      <formula>E37&lt;&gt;F37</formula>
    </cfRule>
  </conditionalFormatting>
  <conditionalFormatting sqref="G39">
    <cfRule type="expression" dxfId="24" priority="8">
      <formula>E39&lt;&gt;F39</formula>
    </cfRule>
  </conditionalFormatting>
  <conditionalFormatting sqref="G41">
    <cfRule type="expression" dxfId="23" priority="1">
      <formula>E41&lt;&gt;F41</formula>
    </cfRule>
  </conditionalFormatting>
  <conditionalFormatting sqref="G43">
    <cfRule type="expression" dxfId="22" priority="7">
      <formula>E43&lt;&gt;F43</formula>
    </cfRule>
  </conditionalFormatting>
  <conditionalFormatting sqref="G45">
    <cfRule type="expression" dxfId="21" priority="6">
      <formula>E45&lt;&gt;F45</formula>
    </cfRule>
  </conditionalFormatting>
  <conditionalFormatting sqref="G47">
    <cfRule type="expression" dxfId="20" priority="5">
      <formula>E47&lt;&gt;F47</formula>
    </cfRule>
  </conditionalFormatting>
  <conditionalFormatting sqref="G49">
    <cfRule type="expression" dxfId="19" priority="4">
      <formula>E49&lt;&gt;F49</formula>
    </cfRule>
  </conditionalFormatting>
  <conditionalFormatting sqref="G51">
    <cfRule type="expression" dxfId="18" priority="3">
      <formula>E51&lt;&gt;F51</formula>
    </cfRule>
  </conditionalFormatting>
  <conditionalFormatting sqref="G53">
    <cfRule type="expression" dxfId="17" priority="2">
      <formula>E53&lt;&gt;F53</formula>
    </cfRule>
  </conditionalFormatting>
  <dataValidations count="7">
    <dataValidation type="list" allowBlank="1" showInputMessage="1" showErrorMessage="1" sqref="E53:F53 E33:F33 E35:F35 E37:F37 E39:F39 E41:F41 E43:F43 F31 E51:F51 E49:F49 E45:F45 E47:F47" xr:uid="{3C5008B8-EBE7-4792-B4B8-4F2E627365F0}">
      <formula1>$W$5:$W$7</formula1>
    </dataValidation>
    <dataValidation type="decimal" operator="lessThanOrEqual" allowBlank="1" showInputMessage="1" showErrorMessage="1" error="Enter a number that is not greater than the point value" prompt="Input Numerical Value Here" sqref="E5" xr:uid="{56AB6838-2A7C-4581-A498-119C730D769F}">
      <formula1>D5</formula1>
    </dataValidation>
    <dataValidation type="list" allowBlank="1" showInputMessage="1" showErrorMessage="1" prompt="Select Yes, N/A, or No from Dropdown" sqref="E31" xr:uid="{5FA68C70-B45A-45E1-806C-3A374A4738C0}">
      <formula1>$W$5:$W$7</formula1>
    </dataValidation>
    <dataValidation type="decimal" operator="lessThanOrEqual" allowBlank="1" showInputMessage="1" showErrorMessage="1" error="Enter a number that is not greater than the point value" prompt="Input Numerical Value Here" sqref="F5" xr:uid="{9E5D810F-5592-4564-8B33-8A1EE2B08147}">
      <formula1>D5</formula1>
    </dataValidation>
    <dataValidation type="decimal" operator="lessThanOrEqual" allowBlank="1" showInputMessage="1" showErrorMessage="1" error="Enter a number that is not greater than the point value" sqref="E6:E25" xr:uid="{7261C886-2241-4160-A2C6-97D6BE2D90FB}">
      <formula1>D6</formula1>
    </dataValidation>
    <dataValidation type="decimal" operator="lessThanOrEqual" allowBlank="1" showInputMessage="1" showErrorMessage="1" error="Enter a number that is not greater than the point value" sqref="F6:F25" xr:uid="{0D8FEF6B-0EFF-4860-93FA-47DBEEEA1E06}">
      <formula1>D6</formula1>
    </dataValidation>
    <dataValidation type="custom" errorStyle="warning" allowBlank="1" showInputMessage="1" showErrorMessage="1" errorTitle="Comment Required" error="Please provide reasoning why there are alternate scores between District and County" sqref="G33" xr:uid="{812D5176-DF51-4BA9-B935-25E6660A0C83}">
      <formula1>OR(E33=F33,G33&lt;&gt;"")</formula1>
    </dataValidation>
  </dataValidations>
  <pageMargins left="0.6" right="0.66" top="0.75" bottom="0.75" header="0.25" footer="0.5"/>
  <pageSetup scale="59" fitToHeight="7" orientation="landscape" r:id="rId1"/>
  <headerFooter alignWithMargins="0">
    <oddHeader xml:space="preserve">&amp;CNJQSAC District Performance Review </oddHeader>
    <oddFooter>&amp;L&amp;"Times New Roman,Regular"NJQSAC DPR: Instruction and Program section&amp;C&amp;"Times New Roman,Regular"Page &amp;P of &amp;N</oddFooter>
  </headerFooter>
  <rowBreaks count="5" manualBreakCount="5">
    <brk id="16" min="1" max="6" man="1"/>
    <brk id="28" min="1" max="6" man="1"/>
    <brk id="33" min="1" max="6" man="1"/>
    <brk id="37" min="1" max="6" man="1"/>
    <brk id="41"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 r:id="rId4" name="Check Box 133">
              <controlPr defaultSize="0" autoFill="0" autoLine="0" autoPict="0">
                <anchor moveWithCells="1">
                  <from>
                    <xdr:col>2</xdr:col>
                    <xdr:colOff>38100</xdr:colOff>
                    <xdr:row>53</xdr:row>
                    <xdr:rowOff>0</xdr:rowOff>
                  </from>
                  <to>
                    <xdr:col>2</xdr:col>
                    <xdr:colOff>914400</xdr:colOff>
                    <xdr:row>53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D080-8542-4559-AFB2-C3ECCC95F7E3}">
  <sheetPr codeName="Sheet3">
    <tabColor rgb="FF92D050"/>
  </sheetPr>
  <dimension ref="B1:S36"/>
  <sheetViews>
    <sheetView showGridLines="0" zoomScale="70" zoomScaleNormal="70" zoomScaleSheetLayoutView="100" workbookViewId="0">
      <pane xSplit="3" ySplit="4" topLeftCell="D32" activePane="bottomRight" state="frozen"/>
      <selection pane="topRight" activeCell="D1" sqref="D1"/>
      <selection pane="bottomLeft" activeCell="A5" sqref="A5"/>
      <selection pane="bottomRight" activeCell="G34" sqref="G34"/>
    </sheetView>
  </sheetViews>
  <sheetFormatPr defaultColWidth="9.1796875" defaultRowHeight="25.5" x14ac:dyDescent="0.25"/>
  <cols>
    <col min="1" max="1" width="2.453125" style="70" customWidth="1"/>
    <col min="2" max="2" width="37.453125" style="72" customWidth="1"/>
    <col min="3" max="3" width="38.54296875" style="70" customWidth="1"/>
    <col min="4" max="4" width="9.453125" style="73" bestFit="1" customWidth="1"/>
    <col min="5" max="5" width="22.81640625" style="70" customWidth="1"/>
    <col min="6" max="6" width="22.54296875" style="70" customWidth="1"/>
    <col min="7" max="7" width="80.54296875" style="74" customWidth="1"/>
    <col min="8" max="8" width="9" style="70" customWidth="1"/>
    <col min="9" max="9" width="9.1796875" style="70" hidden="1" customWidth="1"/>
    <col min="10" max="10" width="0.453125" style="70" customWidth="1"/>
    <col min="11" max="13" width="9.1796875" style="70"/>
    <col min="14" max="14" width="13" style="70" customWidth="1"/>
    <col min="15" max="17" width="9.1796875" style="70"/>
    <col min="18" max="18" width="9" style="70" customWidth="1"/>
    <col min="19" max="19" width="9.1796875" style="70" hidden="1" customWidth="1"/>
    <col min="20" max="16384" width="9.1796875" style="70"/>
  </cols>
  <sheetData>
    <row r="1" spans="2:19" ht="10" customHeight="1" thickBot="1" x14ac:dyDescent="0.3"/>
    <row r="2" spans="2:19" ht="50.15" customHeight="1" thickBot="1" x14ac:dyDescent="0.3">
      <c r="B2" s="409" t="s">
        <v>22</v>
      </c>
      <c r="C2" s="410"/>
      <c r="D2" s="304" t="str">
        <f>'District Info &amp; Score Summary'!C5</f>
        <v>Glassboro Public School District 15-1730</v>
      </c>
      <c r="E2" s="305"/>
      <c r="F2" s="305"/>
      <c r="G2" s="306"/>
      <c r="S2" s="70" t="s">
        <v>68</v>
      </c>
    </row>
    <row r="3" spans="2:19" ht="36" customHeight="1" thickBot="1" x14ac:dyDescent="0.3">
      <c r="B3" s="415" t="s">
        <v>57</v>
      </c>
      <c r="C3" s="416"/>
      <c r="D3" s="407" t="str">
        <f>'District Info &amp; Score Summary'!C3</f>
        <v>2025-2026</v>
      </c>
      <c r="E3" s="407"/>
      <c r="F3" s="100"/>
      <c r="G3" s="101"/>
      <c r="S3" s="70" t="s">
        <v>70</v>
      </c>
    </row>
    <row r="4" spans="2:19" s="71" customFormat="1" ht="93" customHeight="1" thickBot="1" x14ac:dyDescent="0.35">
      <c r="B4" s="411" t="s">
        <v>58</v>
      </c>
      <c r="C4" s="412"/>
      <c r="D4" s="75" t="s">
        <v>60</v>
      </c>
      <c r="E4" s="79" t="s">
        <v>74</v>
      </c>
      <c r="F4" s="80" t="s">
        <v>82</v>
      </c>
      <c r="G4" s="81" t="s">
        <v>246</v>
      </c>
      <c r="S4" s="71" t="s">
        <v>72</v>
      </c>
    </row>
    <row r="5" spans="2:19" ht="74.150000000000006" customHeight="1" x14ac:dyDescent="0.25">
      <c r="B5" s="413" t="s">
        <v>191</v>
      </c>
      <c r="C5" s="414"/>
      <c r="D5" s="24">
        <v>8</v>
      </c>
      <c r="E5" s="19" t="s">
        <v>68</v>
      </c>
      <c r="F5" s="20" t="s">
        <v>68</v>
      </c>
      <c r="G5" s="76"/>
      <c r="I5" s="70" t="e">
        <f t="shared" ref="I5:I12" si="0">D5*E5</f>
        <v>#VALUE!</v>
      </c>
      <c r="J5" s="70" t="e">
        <f t="shared" ref="J5:J12" si="1">D5*F5</f>
        <v>#VALUE!</v>
      </c>
    </row>
    <row r="6" spans="2:19" ht="116.25" customHeight="1" x14ac:dyDescent="0.25">
      <c r="B6" s="364" t="s">
        <v>83</v>
      </c>
      <c r="C6" s="389"/>
      <c r="D6" s="2">
        <v>8</v>
      </c>
      <c r="E6" s="3" t="s">
        <v>68</v>
      </c>
      <c r="F6" s="4" t="s">
        <v>68</v>
      </c>
      <c r="G6" s="76"/>
      <c r="I6" s="70" t="e">
        <f t="shared" si="0"/>
        <v>#VALUE!</v>
      </c>
      <c r="J6" s="70" t="e">
        <f t="shared" si="1"/>
        <v>#VALUE!</v>
      </c>
    </row>
    <row r="7" spans="2:19" ht="88.5" customHeight="1" x14ac:dyDescent="0.25">
      <c r="B7" s="364" t="s">
        <v>224</v>
      </c>
      <c r="C7" s="389"/>
      <c r="D7" s="2">
        <v>6</v>
      </c>
      <c r="E7" s="3" t="s">
        <v>68</v>
      </c>
      <c r="F7" s="4" t="s">
        <v>68</v>
      </c>
      <c r="G7" s="76"/>
      <c r="I7" s="70" t="e">
        <f t="shared" si="0"/>
        <v>#VALUE!</v>
      </c>
      <c r="J7" s="70" t="e">
        <f t="shared" si="1"/>
        <v>#VALUE!</v>
      </c>
    </row>
    <row r="8" spans="2:19" ht="26.25" customHeight="1" x14ac:dyDescent="0.25">
      <c r="B8" s="400" t="s">
        <v>84</v>
      </c>
      <c r="C8" s="408"/>
      <c r="D8" s="408"/>
      <c r="E8" s="408"/>
      <c r="F8" s="408"/>
      <c r="G8" s="10"/>
      <c r="I8" s="70">
        <f t="shared" si="0"/>
        <v>0</v>
      </c>
      <c r="J8" s="70">
        <f t="shared" si="1"/>
        <v>0</v>
      </c>
    </row>
    <row r="9" spans="2:19" ht="43.5" customHeight="1" x14ac:dyDescent="0.25">
      <c r="B9" s="390" t="s">
        <v>225</v>
      </c>
      <c r="C9" s="391"/>
      <c r="D9" s="2">
        <v>4</v>
      </c>
      <c r="E9" s="3" t="s">
        <v>68</v>
      </c>
      <c r="F9" s="4" t="s">
        <v>68</v>
      </c>
      <c r="G9" s="76"/>
      <c r="I9" s="70" t="e">
        <f t="shared" si="0"/>
        <v>#VALUE!</v>
      </c>
      <c r="J9" s="70" t="e">
        <f t="shared" si="1"/>
        <v>#VALUE!</v>
      </c>
    </row>
    <row r="10" spans="2:19" ht="39" customHeight="1" x14ac:dyDescent="0.25">
      <c r="B10" s="390" t="s">
        <v>192</v>
      </c>
      <c r="C10" s="391"/>
      <c r="D10" s="2">
        <v>4</v>
      </c>
      <c r="E10" s="3" t="s">
        <v>68</v>
      </c>
      <c r="F10" s="4" t="s">
        <v>68</v>
      </c>
      <c r="G10" s="76"/>
      <c r="I10" s="70" t="e">
        <f t="shared" si="0"/>
        <v>#VALUE!</v>
      </c>
      <c r="J10" s="70" t="e">
        <f t="shared" si="1"/>
        <v>#VALUE!</v>
      </c>
    </row>
    <row r="11" spans="2:19" ht="45" customHeight="1" x14ac:dyDescent="0.25">
      <c r="B11" s="390" t="s">
        <v>193</v>
      </c>
      <c r="C11" s="391"/>
      <c r="D11" s="2">
        <v>4</v>
      </c>
      <c r="E11" s="3" t="s">
        <v>68</v>
      </c>
      <c r="F11" s="4" t="s">
        <v>72</v>
      </c>
      <c r="G11" s="76" t="s">
        <v>270</v>
      </c>
      <c r="I11" s="70" t="e">
        <f t="shared" si="0"/>
        <v>#VALUE!</v>
      </c>
      <c r="J11" s="70" t="e">
        <f t="shared" si="1"/>
        <v>#VALUE!</v>
      </c>
    </row>
    <row r="12" spans="2:19" ht="71.25" customHeight="1" x14ac:dyDescent="0.25">
      <c r="B12" s="390" t="s">
        <v>226</v>
      </c>
      <c r="C12" s="391"/>
      <c r="D12" s="2">
        <v>4</v>
      </c>
      <c r="E12" s="3" t="s">
        <v>68</v>
      </c>
      <c r="F12" s="4" t="s">
        <v>68</v>
      </c>
      <c r="G12" s="76"/>
      <c r="I12" s="70" t="e">
        <f t="shared" si="0"/>
        <v>#VALUE!</v>
      </c>
      <c r="J12" s="70" t="e">
        <f t="shared" si="1"/>
        <v>#VALUE!</v>
      </c>
    </row>
    <row r="13" spans="2:19" ht="18.75" customHeight="1" x14ac:dyDescent="0.35">
      <c r="B13" s="397" t="s">
        <v>85</v>
      </c>
      <c r="C13" s="398"/>
      <c r="D13" s="398"/>
      <c r="E13" s="398"/>
      <c r="F13" s="398"/>
      <c r="G13" s="399"/>
    </row>
    <row r="14" spans="2:19" ht="69.75" customHeight="1" x14ac:dyDescent="0.25">
      <c r="B14" s="390" t="s">
        <v>86</v>
      </c>
      <c r="C14" s="391"/>
      <c r="D14" s="2">
        <v>2</v>
      </c>
      <c r="E14" s="3" t="s">
        <v>68</v>
      </c>
      <c r="F14" s="4" t="s">
        <v>68</v>
      </c>
      <c r="G14" s="76"/>
      <c r="I14" s="70" t="e">
        <f>D14*E14</f>
        <v>#VALUE!</v>
      </c>
      <c r="J14" s="70" t="e">
        <f>D14*F14</f>
        <v>#VALUE!</v>
      </c>
    </row>
    <row r="15" spans="2:19" ht="87" customHeight="1" x14ac:dyDescent="0.25">
      <c r="B15" s="390" t="s">
        <v>87</v>
      </c>
      <c r="C15" s="391"/>
      <c r="D15" s="2">
        <v>2</v>
      </c>
      <c r="E15" s="3" t="s">
        <v>68</v>
      </c>
      <c r="F15" s="4" t="s">
        <v>68</v>
      </c>
      <c r="G15" s="76"/>
      <c r="I15" s="70" t="e">
        <f>D15*E15</f>
        <v>#VALUE!</v>
      </c>
      <c r="J15" s="70" t="e">
        <f>D15*F15</f>
        <v>#VALUE!</v>
      </c>
    </row>
    <row r="16" spans="2:19" ht="106.5" customHeight="1" x14ac:dyDescent="0.25">
      <c r="B16" s="390" t="s">
        <v>88</v>
      </c>
      <c r="C16" s="391"/>
      <c r="D16" s="2">
        <v>2</v>
      </c>
      <c r="E16" s="3" t="s">
        <v>68</v>
      </c>
      <c r="F16" s="4" t="s">
        <v>68</v>
      </c>
      <c r="G16" s="76"/>
      <c r="I16" s="70" t="e">
        <f>D16*E16</f>
        <v>#VALUE!</v>
      </c>
      <c r="J16" s="70" t="e">
        <f>D16*F16</f>
        <v>#VALUE!</v>
      </c>
    </row>
    <row r="17" spans="2:10" ht="38.5" customHeight="1" x14ac:dyDescent="0.25">
      <c r="B17" s="390" t="s">
        <v>89</v>
      </c>
      <c r="C17" s="391"/>
      <c r="D17" s="2">
        <v>2</v>
      </c>
      <c r="E17" s="3" t="s">
        <v>68</v>
      </c>
      <c r="F17" s="4" t="s">
        <v>68</v>
      </c>
      <c r="G17" s="76"/>
    </row>
    <row r="18" spans="2:10" ht="37.5" customHeight="1" x14ac:dyDescent="0.25">
      <c r="B18" s="390" t="s">
        <v>194</v>
      </c>
      <c r="C18" s="391"/>
      <c r="D18" s="2">
        <v>4</v>
      </c>
      <c r="E18" s="3" t="s">
        <v>68</v>
      </c>
      <c r="F18" s="4" t="s">
        <v>68</v>
      </c>
      <c r="G18" s="76"/>
      <c r="I18" s="70" t="e">
        <f>D18*E18</f>
        <v>#VALUE!</v>
      </c>
      <c r="J18" s="70" t="e">
        <f>D18*F18</f>
        <v>#VALUE!</v>
      </c>
    </row>
    <row r="19" spans="2:10" ht="32.9" customHeight="1" x14ac:dyDescent="0.35">
      <c r="B19" s="397" t="s">
        <v>90</v>
      </c>
      <c r="C19" s="398"/>
      <c r="D19" s="398"/>
      <c r="E19" s="398"/>
      <c r="F19" s="398"/>
      <c r="G19" s="399"/>
    </row>
    <row r="20" spans="2:10" ht="31.5" customHeight="1" x14ac:dyDescent="0.25">
      <c r="B20" s="390" t="s">
        <v>91</v>
      </c>
      <c r="C20" s="391"/>
      <c r="D20" s="2">
        <v>2</v>
      </c>
      <c r="E20" s="3" t="s">
        <v>70</v>
      </c>
      <c r="F20" s="4" t="s">
        <v>70</v>
      </c>
      <c r="G20" s="76"/>
      <c r="I20" s="70" t="e">
        <f>D20*E20</f>
        <v>#VALUE!</v>
      </c>
      <c r="J20" s="70" t="e">
        <f>D20*F20</f>
        <v>#VALUE!</v>
      </c>
    </row>
    <row r="21" spans="2:10" ht="38.25" customHeight="1" x14ac:dyDescent="0.25">
      <c r="B21" s="390" t="s">
        <v>92</v>
      </c>
      <c r="C21" s="391"/>
      <c r="D21" s="2">
        <v>3</v>
      </c>
      <c r="E21" s="3" t="s">
        <v>70</v>
      </c>
      <c r="F21" s="4" t="s">
        <v>70</v>
      </c>
      <c r="G21" s="76"/>
      <c r="I21" s="70" t="e">
        <f>D21*E21</f>
        <v>#VALUE!</v>
      </c>
      <c r="J21" s="70" t="e">
        <f>D21*F21</f>
        <v>#VALUE!</v>
      </c>
    </row>
    <row r="22" spans="2:10" ht="48" customHeight="1" x14ac:dyDescent="0.25">
      <c r="B22" s="390" t="s">
        <v>93</v>
      </c>
      <c r="C22" s="391"/>
      <c r="D22" s="2">
        <v>6</v>
      </c>
      <c r="E22" s="3" t="s">
        <v>70</v>
      </c>
      <c r="F22" s="4" t="s">
        <v>70</v>
      </c>
      <c r="G22" s="76"/>
      <c r="I22" s="70" t="e">
        <f>D22*E22</f>
        <v>#VALUE!</v>
      </c>
      <c r="J22" s="70" t="e">
        <f>D22*F22</f>
        <v>#VALUE!</v>
      </c>
    </row>
    <row r="23" spans="2:10" ht="54.75" customHeight="1" x14ac:dyDescent="0.25">
      <c r="B23" s="390" t="s">
        <v>94</v>
      </c>
      <c r="C23" s="391"/>
      <c r="D23" s="2">
        <v>3</v>
      </c>
      <c r="E23" s="3" t="s">
        <v>68</v>
      </c>
      <c r="F23" s="4" t="s">
        <v>68</v>
      </c>
      <c r="G23" s="76"/>
      <c r="I23" s="70" t="e">
        <f>D23*E23</f>
        <v>#VALUE!</v>
      </c>
      <c r="J23" s="70" t="e">
        <f>D23*F23</f>
        <v>#VALUE!</v>
      </c>
    </row>
    <row r="24" spans="2:10" ht="49.4" customHeight="1" x14ac:dyDescent="0.25">
      <c r="B24" s="364" t="s">
        <v>95</v>
      </c>
      <c r="C24" s="389"/>
      <c r="D24" s="2">
        <v>2</v>
      </c>
      <c r="E24" s="3" t="s">
        <v>70</v>
      </c>
      <c r="F24" s="4" t="s">
        <v>70</v>
      </c>
      <c r="G24" s="76"/>
    </row>
    <row r="25" spans="2:10" ht="42.75" customHeight="1" x14ac:dyDescent="0.25">
      <c r="B25" s="364" t="s">
        <v>96</v>
      </c>
      <c r="C25" s="389"/>
      <c r="D25" s="2">
        <v>2</v>
      </c>
      <c r="E25" s="3" t="s">
        <v>70</v>
      </c>
      <c r="F25" s="4" t="s">
        <v>70</v>
      </c>
      <c r="G25" s="76"/>
    </row>
    <row r="26" spans="2:10" ht="31.5" customHeight="1" x14ac:dyDescent="0.25">
      <c r="B26" s="400" t="s">
        <v>97</v>
      </c>
      <c r="C26" s="401"/>
      <c r="D26" s="401"/>
      <c r="E26" s="401"/>
      <c r="F26" s="401"/>
      <c r="G26" s="402"/>
    </row>
    <row r="27" spans="2:10" ht="66.75" customHeight="1" x14ac:dyDescent="0.25">
      <c r="B27" s="390" t="s">
        <v>98</v>
      </c>
      <c r="C27" s="391"/>
      <c r="D27" s="2">
        <v>5</v>
      </c>
      <c r="E27" s="3" t="s">
        <v>68</v>
      </c>
      <c r="F27" s="4" t="s">
        <v>68</v>
      </c>
      <c r="G27" s="10"/>
      <c r="I27" s="70" t="e">
        <f t="shared" ref="I27:I34" si="2">D27*E27</f>
        <v>#VALUE!</v>
      </c>
      <c r="J27" s="70" t="e">
        <f t="shared" ref="J27:J34" si="3">D27*F27</f>
        <v>#VALUE!</v>
      </c>
    </row>
    <row r="28" spans="2:10" ht="54" customHeight="1" x14ac:dyDescent="0.25">
      <c r="B28" s="390" t="s">
        <v>99</v>
      </c>
      <c r="C28" s="391"/>
      <c r="D28" s="2">
        <v>5</v>
      </c>
      <c r="E28" s="3" t="s">
        <v>68</v>
      </c>
      <c r="F28" s="4" t="s">
        <v>68</v>
      </c>
      <c r="G28" s="10"/>
      <c r="I28" s="70" t="e">
        <f t="shared" si="2"/>
        <v>#VALUE!</v>
      </c>
      <c r="J28" s="70" t="e">
        <f t="shared" si="3"/>
        <v>#VALUE!</v>
      </c>
    </row>
    <row r="29" spans="2:10" ht="58.5" customHeight="1" x14ac:dyDescent="0.25">
      <c r="B29" s="390" t="s">
        <v>100</v>
      </c>
      <c r="C29" s="391"/>
      <c r="D29" s="2">
        <v>2</v>
      </c>
      <c r="E29" s="3" t="s">
        <v>68</v>
      </c>
      <c r="F29" s="4" t="s">
        <v>68</v>
      </c>
      <c r="G29" s="10"/>
      <c r="I29" s="70" t="e">
        <f t="shared" si="2"/>
        <v>#VALUE!</v>
      </c>
      <c r="J29" s="70" t="e">
        <f t="shared" si="3"/>
        <v>#VALUE!</v>
      </c>
    </row>
    <row r="30" spans="2:10" ht="91" customHeight="1" x14ac:dyDescent="0.25">
      <c r="B30" s="364" t="s">
        <v>195</v>
      </c>
      <c r="C30" s="389"/>
      <c r="D30" s="2">
        <v>4</v>
      </c>
      <c r="E30" s="3" t="s">
        <v>68</v>
      </c>
      <c r="F30" s="4" t="s">
        <v>68</v>
      </c>
      <c r="G30" s="10"/>
      <c r="I30" s="70" t="e">
        <f t="shared" si="2"/>
        <v>#VALUE!</v>
      </c>
      <c r="J30" s="70" t="e">
        <f t="shared" si="3"/>
        <v>#VALUE!</v>
      </c>
    </row>
    <row r="31" spans="2:10" ht="67.5" customHeight="1" x14ac:dyDescent="0.25">
      <c r="B31" s="403" t="s">
        <v>101</v>
      </c>
      <c r="C31" s="404"/>
      <c r="D31" s="2">
        <v>4</v>
      </c>
      <c r="E31" s="3" t="s">
        <v>68</v>
      </c>
      <c r="F31" s="4" t="s">
        <v>68</v>
      </c>
      <c r="G31" s="10"/>
      <c r="I31" s="70" t="e">
        <f t="shared" si="2"/>
        <v>#VALUE!</v>
      </c>
      <c r="J31" s="70" t="e">
        <f t="shared" si="3"/>
        <v>#VALUE!</v>
      </c>
    </row>
    <row r="32" spans="2:10" ht="64.5" customHeight="1" x14ac:dyDescent="0.25">
      <c r="B32" s="403" t="s">
        <v>102</v>
      </c>
      <c r="C32" s="404"/>
      <c r="D32" s="2">
        <v>4</v>
      </c>
      <c r="E32" s="3" t="s">
        <v>68</v>
      </c>
      <c r="F32" s="4" t="s">
        <v>68</v>
      </c>
      <c r="G32" s="10"/>
      <c r="I32" s="70" t="e">
        <f t="shared" si="2"/>
        <v>#VALUE!</v>
      </c>
      <c r="J32" s="70" t="e">
        <f t="shared" si="3"/>
        <v>#VALUE!</v>
      </c>
    </row>
    <row r="33" spans="2:10" ht="60" customHeight="1" x14ac:dyDescent="0.25">
      <c r="B33" s="403" t="s">
        <v>103</v>
      </c>
      <c r="C33" s="404"/>
      <c r="D33" s="2">
        <v>4</v>
      </c>
      <c r="E33" s="3" t="s">
        <v>68</v>
      </c>
      <c r="F33" s="4" t="s">
        <v>68</v>
      </c>
      <c r="G33" s="10"/>
      <c r="I33" s="70" t="e">
        <f t="shared" si="2"/>
        <v>#VALUE!</v>
      </c>
      <c r="J33" s="70" t="e">
        <f t="shared" si="3"/>
        <v>#VALUE!</v>
      </c>
    </row>
    <row r="34" spans="2:10" ht="82.5" customHeight="1" thickBot="1" x14ac:dyDescent="0.3">
      <c r="B34" s="405" t="s">
        <v>227</v>
      </c>
      <c r="C34" s="406"/>
      <c r="D34" s="26">
        <v>4</v>
      </c>
      <c r="E34" s="166" t="s">
        <v>72</v>
      </c>
      <c r="F34" s="167" t="s">
        <v>72</v>
      </c>
      <c r="G34" s="10"/>
      <c r="I34" s="70" t="e">
        <f t="shared" si="2"/>
        <v>#VALUE!</v>
      </c>
      <c r="J34" s="70" t="e">
        <f t="shared" si="3"/>
        <v>#VALUE!</v>
      </c>
    </row>
    <row r="35" spans="2:10" thickBot="1" x14ac:dyDescent="0.3">
      <c r="B35" s="395" t="s">
        <v>52</v>
      </c>
      <c r="C35" s="396"/>
      <c r="D35" s="156">
        <f>SUM(D5:D34)</f>
        <v>100</v>
      </c>
      <c r="E35" s="41">
        <f>(SUMIF(E5:E34,"Yes",D5:D34))+(SUMIF(E5:E34,"N/A",D5:D34))</f>
        <v>96</v>
      </c>
      <c r="F35" s="40">
        <f>(SUMIF(F5:F34,"Yes",D5:D34))+(SUMIF(F5:F34,"N/A",D5:D34))</f>
        <v>92</v>
      </c>
      <c r="G35" s="168"/>
    </row>
    <row r="36" spans="2:10" thickBot="1" x14ac:dyDescent="0.3">
      <c r="B36" s="211" t="s">
        <v>81</v>
      </c>
      <c r="C36" s="392"/>
      <c r="D36" s="393"/>
      <c r="E36" s="393"/>
      <c r="F36" s="393"/>
      <c r="G36" s="394"/>
    </row>
  </sheetData>
  <sheetProtection algorithmName="SHA-512" hashValue="eE3rFsKXqngM6eS3KENKaqQhyQYTik6t692JFAWrF3uPuz5q9MFbaygjW0BILnyYttKku6YMGP8aoE1IdZPy8A==" saltValue="MLO7/S/OSMs4hxG6fLK2lA==" spinCount="100000" sheet="1" objects="1" scenarios="1"/>
  <mergeCells count="37">
    <mergeCell ref="D3:E3"/>
    <mergeCell ref="B18:C18"/>
    <mergeCell ref="B12:C12"/>
    <mergeCell ref="B8:F8"/>
    <mergeCell ref="B2:C2"/>
    <mergeCell ref="D2:G2"/>
    <mergeCell ref="B11:C11"/>
    <mergeCell ref="B4:C4"/>
    <mergeCell ref="B5:C5"/>
    <mergeCell ref="B3:C3"/>
    <mergeCell ref="B6:C6"/>
    <mergeCell ref="B7:C7"/>
    <mergeCell ref="B9:C9"/>
    <mergeCell ref="B10:C10"/>
    <mergeCell ref="B17:C17"/>
    <mergeCell ref="B21:C21"/>
    <mergeCell ref="C36:G36"/>
    <mergeCell ref="B35:C35"/>
    <mergeCell ref="B13:G13"/>
    <mergeCell ref="B19:G19"/>
    <mergeCell ref="B26:G26"/>
    <mergeCell ref="B31:C31"/>
    <mergeCell ref="B14:C14"/>
    <mergeCell ref="B15:C15"/>
    <mergeCell ref="B16:C16"/>
    <mergeCell ref="B20:C20"/>
    <mergeCell ref="B32:C32"/>
    <mergeCell ref="B22:C22"/>
    <mergeCell ref="B23:C23"/>
    <mergeCell ref="B33:C33"/>
    <mergeCell ref="B34:C34"/>
    <mergeCell ref="B24:C24"/>
    <mergeCell ref="B25:C25"/>
    <mergeCell ref="B27:C27"/>
    <mergeCell ref="B28:C28"/>
    <mergeCell ref="B30:C30"/>
    <mergeCell ref="B29:C29"/>
  </mergeCells>
  <phoneticPr fontId="7" type="noConversion"/>
  <conditionalFormatting sqref="G5:G7">
    <cfRule type="expression" dxfId="16" priority="10">
      <formula>E5&lt;&gt;F5</formula>
    </cfRule>
  </conditionalFormatting>
  <conditionalFormatting sqref="G9:G12">
    <cfRule type="expression" dxfId="15" priority="7">
      <formula>E9&lt;&gt;F9</formula>
    </cfRule>
  </conditionalFormatting>
  <conditionalFormatting sqref="G14:G18">
    <cfRule type="expression" dxfId="14" priority="4">
      <formula>E14&lt;&gt;F14</formula>
    </cfRule>
  </conditionalFormatting>
  <conditionalFormatting sqref="G20:G25">
    <cfRule type="expression" dxfId="13" priority="1">
      <formula>E20&lt;&gt;F20</formula>
    </cfRule>
  </conditionalFormatting>
  <conditionalFormatting sqref="G27:G34">
    <cfRule type="expression" dxfId="12" priority="11">
      <formula>E27&lt;&gt;F27</formula>
    </cfRule>
  </conditionalFormatting>
  <dataValidations count="2">
    <dataValidation type="list" allowBlank="1" showInputMessage="1" showErrorMessage="1" sqref="E27:F34 E9:F12 E20:F25 E14:F18 F5:F7 E6:E7" xr:uid="{36FDF224-E051-41E4-82A4-EF72E0BACD2B}">
      <formula1>$S$2:$S$4</formula1>
    </dataValidation>
    <dataValidation type="list" allowBlank="1" showInputMessage="1" showErrorMessage="1" prompt="Please Select an Answer" sqref="E5" xr:uid="{5CC1B2E2-E1A1-4744-ABEE-1CDB9BBAA861}">
      <formula1>$S$2:$S$4</formula1>
    </dataValidation>
  </dataValidations>
  <pageMargins left="0.52" right="0.75" top="1.0729166666666701" bottom="0.63" header="0.5" footer="0.35"/>
  <pageSetup orientation="landscape" horizontalDpi="1200" verticalDpi="1200" r:id="rId1"/>
  <headerFooter alignWithMargins="0">
    <oddHeader xml:space="preserve">&amp;CNJQSAC District Performance Review </oddHeader>
    <oddFooter>&amp;L&amp;"Times New Roman,Regular"NJQSAC DPR: Fiscal Management section&amp;C&amp;"Times New Roman,Regular"&amp;P of &amp;N</oddFooter>
  </headerFooter>
  <rowBreaks count="5" manualBreakCount="5">
    <brk id="7" min="1" max="6" man="1"/>
    <brk id="12" min="1" max="6" man="1"/>
    <brk id="18" min="1" max="6" man="1"/>
    <brk id="25" min="1" max="6" man="1"/>
    <brk id="30" min="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A60E-F740-4719-97C2-CAED1D0CC442}">
  <sheetPr codeName="Sheet6">
    <tabColor rgb="FF92D050"/>
  </sheetPr>
  <dimension ref="B1:S24"/>
  <sheetViews>
    <sheetView zoomScale="80" zoomScaleNormal="80" zoomScaleSheetLayoutView="100" workbookViewId="0">
      <pane xSplit="3" ySplit="4" topLeftCell="D5" activePane="bottomRight" state="frozen"/>
      <selection pane="topRight" activeCell="D1" sqref="D1"/>
      <selection pane="bottomLeft" activeCell="A5" sqref="A5"/>
      <selection pane="bottomRight" activeCell="G8" sqref="G8"/>
    </sheetView>
  </sheetViews>
  <sheetFormatPr defaultColWidth="8.54296875" defaultRowHeight="13" x14ac:dyDescent="0.3"/>
  <cols>
    <col min="1" max="1" width="2.453125" style="71" customWidth="1"/>
    <col min="2" max="2" width="37.453125" style="71" customWidth="1"/>
    <col min="3" max="3" width="27.453125" style="71" customWidth="1"/>
    <col min="4" max="4" width="8.54296875" style="71" customWidth="1"/>
    <col min="5" max="6" width="18" style="71" bestFit="1" customWidth="1"/>
    <col min="7" max="7" width="80.54296875" style="82" customWidth="1"/>
    <col min="8" max="10" width="8.54296875" style="51" hidden="1" customWidth="1"/>
    <col min="11" max="12" width="2.453125" style="51" hidden="1" customWidth="1"/>
    <col min="13" max="17" width="8.54296875" style="71"/>
    <col min="18" max="18" width="8" style="71" customWidth="1"/>
    <col min="19" max="19" width="8.54296875" style="71" hidden="1" customWidth="1"/>
    <col min="20" max="16384" width="8.54296875" style="71"/>
  </cols>
  <sheetData>
    <row r="1" spans="2:19" ht="10" customHeight="1" thickBot="1" x14ac:dyDescent="0.35">
      <c r="H1" s="71"/>
      <c r="I1" s="71"/>
      <c r="J1" s="71"/>
      <c r="K1" s="71"/>
      <c r="L1" s="71"/>
    </row>
    <row r="2" spans="2:19" ht="50.15" customHeight="1" thickBot="1" x14ac:dyDescent="0.35">
      <c r="B2" s="336" t="s">
        <v>24</v>
      </c>
      <c r="C2" s="438"/>
      <c r="D2" s="304" t="str">
        <f>'District Info &amp; Score Summary'!C5</f>
        <v>Glassboro Public School District 15-1730</v>
      </c>
      <c r="E2" s="305"/>
      <c r="F2" s="305"/>
      <c r="G2" s="306"/>
      <c r="H2" s="8"/>
      <c r="I2" s="1"/>
      <c r="J2" s="1"/>
      <c r="K2" s="1"/>
      <c r="L2" s="27"/>
    </row>
    <row r="3" spans="2:19" ht="36" customHeight="1" thickBot="1" x14ac:dyDescent="0.35">
      <c r="B3" s="415" t="s">
        <v>57</v>
      </c>
      <c r="C3" s="416"/>
      <c r="D3" s="407" t="str">
        <f>'District Info &amp; Score Summary'!C3</f>
        <v>2025-2026</v>
      </c>
      <c r="E3" s="407"/>
      <c r="F3" s="407"/>
      <c r="G3" s="439"/>
      <c r="H3" s="8"/>
      <c r="I3" s="1"/>
      <c r="J3" s="1"/>
      <c r="K3" s="1"/>
      <c r="L3" s="27"/>
      <c r="S3" s="71" t="s">
        <v>68</v>
      </c>
    </row>
    <row r="4" spans="2:19" ht="100.5" customHeight="1" thickBot="1" x14ac:dyDescent="0.35">
      <c r="B4" s="423" t="s">
        <v>58</v>
      </c>
      <c r="C4" s="424"/>
      <c r="D4" s="89" t="s">
        <v>60</v>
      </c>
      <c r="E4" s="79" t="s">
        <v>74</v>
      </c>
      <c r="F4" s="79" t="s">
        <v>82</v>
      </c>
      <c r="G4" s="91" t="s">
        <v>246</v>
      </c>
      <c r="H4" s="8"/>
      <c r="I4" s="1"/>
      <c r="J4" s="1"/>
      <c r="K4" s="1"/>
      <c r="L4" s="27"/>
      <c r="S4" s="71" t="s">
        <v>70</v>
      </c>
    </row>
    <row r="5" spans="2:19" s="87" customFormat="1" ht="81.75" customHeight="1" thickBot="1" x14ac:dyDescent="0.3">
      <c r="B5" s="353" t="s">
        <v>104</v>
      </c>
      <c r="C5" s="386"/>
      <c r="D5" s="42">
        <v>8</v>
      </c>
      <c r="E5" s="21" t="s">
        <v>68</v>
      </c>
      <c r="F5" s="22" t="s">
        <v>68</v>
      </c>
      <c r="G5" s="23"/>
      <c r="H5" s="25"/>
      <c r="I5" s="6"/>
      <c r="J5" s="6"/>
      <c r="K5" s="6" t="e">
        <f>D5*E5</f>
        <v>#VALUE!</v>
      </c>
      <c r="L5" s="52" t="e">
        <f>D5*F5</f>
        <v>#VALUE!</v>
      </c>
      <c r="S5" s="87" t="s">
        <v>72</v>
      </c>
    </row>
    <row r="6" spans="2:19" s="87" customFormat="1" ht="15.5" thickBot="1" x14ac:dyDescent="0.3">
      <c r="B6" s="440" t="s">
        <v>105</v>
      </c>
      <c r="C6" s="441"/>
      <c r="D6" s="441"/>
      <c r="E6" s="441"/>
      <c r="F6" s="441"/>
      <c r="G6" s="442"/>
      <c r="H6" s="25"/>
      <c r="I6" s="6"/>
      <c r="J6" s="6"/>
      <c r="K6" s="6"/>
      <c r="L6" s="52"/>
    </row>
    <row r="7" spans="2:19" ht="102" customHeight="1" thickBot="1" x14ac:dyDescent="0.35">
      <c r="B7" s="436" t="s">
        <v>228</v>
      </c>
      <c r="C7" s="437"/>
      <c r="D7" s="2">
        <v>7</v>
      </c>
      <c r="E7" s="3" t="s">
        <v>68</v>
      </c>
      <c r="F7" s="4" t="s">
        <v>68</v>
      </c>
      <c r="G7" s="23"/>
      <c r="H7" s="8"/>
      <c r="I7" s="1"/>
      <c r="J7" s="1"/>
      <c r="K7" s="6" t="e">
        <f>D7*E7</f>
        <v>#VALUE!</v>
      </c>
      <c r="L7" s="27" t="e">
        <f>D7*F7</f>
        <v>#VALUE!</v>
      </c>
    </row>
    <row r="8" spans="2:19" ht="41.25" customHeight="1" thickBot="1" x14ac:dyDescent="0.35">
      <c r="B8" s="436" t="s">
        <v>106</v>
      </c>
      <c r="C8" s="437"/>
      <c r="D8" s="2">
        <v>6</v>
      </c>
      <c r="E8" s="3" t="s">
        <v>72</v>
      </c>
      <c r="F8" s="4" t="s">
        <v>72</v>
      </c>
      <c r="G8" s="23" t="s">
        <v>269</v>
      </c>
      <c r="H8" s="8"/>
      <c r="I8" s="1"/>
      <c r="J8" s="1"/>
      <c r="K8" s="6"/>
      <c r="L8" s="27"/>
    </row>
    <row r="9" spans="2:19" ht="131.25" customHeight="1" thickBot="1" x14ac:dyDescent="0.35">
      <c r="B9" s="434" t="s">
        <v>107</v>
      </c>
      <c r="C9" s="435"/>
      <c r="D9" s="24">
        <v>6</v>
      </c>
      <c r="E9" s="164" t="s">
        <v>68</v>
      </c>
      <c r="F9" s="165" t="s">
        <v>68</v>
      </c>
      <c r="G9" s="23"/>
      <c r="H9" s="8"/>
      <c r="I9" s="1"/>
      <c r="J9" s="1"/>
      <c r="K9" s="1" t="e">
        <f>D9*E9</f>
        <v>#VALUE!</v>
      </c>
      <c r="L9" s="27" t="e">
        <f>D9*F9</f>
        <v>#VALUE!</v>
      </c>
    </row>
    <row r="10" spans="2:19" ht="100.5" customHeight="1" thickBot="1" x14ac:dyDescent="0.35">
      <c r="B10" s="432" t="s">
        <v>108</v>
      </c>
      <c r="C10" s="433"/>
      <c r="D10" s="26">
        <v>6</v>
      </c>
      <c r="E10" s="166" t="s">
        <v>68</v>
      </c>
      <c r="F10" s="167" t="s">
        <v>68</v>
      </c>
      <c r="G10" s="23"/>
      <c r="H10" s="8"/>
      <c r="I10" s="1"/>
      <c r="J10" s="1"/>
      <c r="K10" s="1" t="e">
        <f>D10*E10</f>
        <v>#VALUE!</v>
      </c>
      <c r="L10" s="27" t="e">
        <f>D10*F10</f>
        <v>#VALUE!</v>
      </c>
    </row>
    <row r="11" spans="2:19" ht="117.75" customHeight="1" thickBot="1" x14ac:dyDescent="0.35">
      <c r="B11" s="364" t="s">
        <v>229</v>
      </c>
      <c r="C11" s="389"/>
      <c r="D11" s="2">
        <v>7</v>
      </c>
      <c r="E11" s="3" t="s">
        <v>68</v>
      </c>
      <c r="F11" s="4" t="s">
        <v>68</v>
      </c>
      <c r="G11" s="23"/>
      <c r="H11" s="8"/>
      <c r="I11" s="1"/>
      <c r="J11" s="1"/>
      <c r="K11" s="1" t="e">
        <f>D11*E11</f>
        <v>#VALUE!</v>
      </c>
      <c r="L11" s="27" t="e">
        <f>D11*F11</f>
        <v>#VALUE!</v>
      </c>
    </row>
    <row r="12" spans="2:19" ht="38.25" customHeight="1" thickBot="1" x14ac:dyDescent="0.35">
      <c r="B12" s="427" t="s">
        <v>109</v>
      </c>
      <c r="C12" s="428"/>
      <c r="D12" s="428"/>
      <c r="E12" s="428"/>
      <c r="F12" s="428"/>
      <c r="G12" s="429"/>
      <c r="H12" s="8"/>
      <c r="I12" s="1"/>
      <c r="J12" s="1"/>
      <c r="K12" s="1"/>
      <c r="L12" s="27"/>
    </row>
    <row r="13" spans="2:19" ht="81.75" customHeight="1" thickBot="1" x14ac:dyDescent="0.35">
      <c r="B13" s="425" t="s">
        <v>110</v>
      </c>
      <c r="C13" s="426"/>
      <c r="D13" s="2">
        <v>8</v>
      </c>
      <c r="E13" s="3" t="s">
        <v>68</v>
      </c>
      <c r="F13" s="4" t="s">
        <v>68</v>
      </c>
      <c r="G13" s="23"/>
      <c r="H13" s="8"/>
      <c r="I13" s="1"/>
      <c r="J13" s="1"/>
      <c r="K13" s="1" t="e">
        <f>D13*E13</f>
        <v>#VALUE!</v>
      </c>
      <c r="L13" s="27" t="e">
        <f>D13*F13</f>
        <v>#VALUE!</v>
      </c>
    </row>
    <row r="14" spans="2:19" ht="40.5" customHeight="1" thickBot="1" x14ac:dyDescent="0.35">
      <c r="B14" s="425" t="s">
        <v>111</v>
      </c>
      <c r="C14" s="426"/>
      <c r="D14" s="2">
        <v>8</v>
      </c>
      <c r="E14" s="3" t="s">
        <v>68</v>
      </c>
      <c r="F14" s="4" t="s">
        <v>68</v>
      </c>
      <c r="G14" s="23"/>
      <c r="H14" s="8"/>
      <c r="I14" s="1"/>
      <c r="J14" s="1"/>
      <c r="K14" s="1"/>
      <c r="L14" s="27"/>
    </row>
    <row r="15" spans="2:19" ht="129" customHeight="1" thickBot="1" x14ac:dyDescent="0.35">
      <c r="B15" s="403" t="s">
        <v>230</v>
      </c>
      <c r="C15" s="404"/>
      <c r="D15" s="2">
        <v>8</v>
      </c>
      <c r="E15" s="3" t="s">
        <v>68</v>
      </c>
      <c r="F15" s="4" t="s">
        <v>68</v>
      </c>
      <c r="G15" s="23"/>
      <c r="H15" s="8"/>
      <c r="I15" s="1"/>
      <c r="J15" s="1"/>
      <c r="K15" s="1"/>
      <c r="L15" s="27"/>
    </row>
    <row r="16" spans="2:19" ht="109.5" customHeight="1" thickBot="1" x14ac:dyDescent="0.35">
      <c r="B16" s="421" t="s">
        <v>231</v>
      </c>
      <c r="C16" s="422"/>
      <c r="D16" s="2">
        <v>6</v>
      </c>
      <c r="E16" s="3" t="s">
        <v>68</v>
      </c>
      <c r="F16" s="4" t="s">
        <v>68</v>
      </c>
      <c r="G16" s="23"/>
      <c r="H16" s="8"/>
      <c r="I16" s="1"/>
      <c r="J16" s="1"/>
      <c r="K16" s="1"/>
      <c r="L16" s="27"/>
    </row>
    <row r="17" spans="2:12" ht="54.75" customHeight="1" thickBot="1" x14ac:dyDescent="0.35">
      <c r="B17" s="421" t="s">
        <v>232</v>
      </c>
      <c r="C17" s="422"/>
      <c r="D17" s="2">
        <v>7</v>
      </c>
      <c r="E17" s="3" t="s">
        <v>68</v>
      </c>
      <c r="F17" s="4" t="s">
        <v>68</v>
      </c>
      <c r="G17" s="23"/>
      <c r="H17" s="8"/>
      <c r="I17" s="1"/>
      <c r="J17" s="1"/>
      <c r="K17" s="1"/>
      <c r="L17" s="27"/>
    </row>
    <row r="18" spans="2:12" ht="59.25" customHeight="1" thickBot="1" x14ac:dyDescent="0.35">
      <c r="B18" s="421" t="s">
        <v>112</v>
      </c>
      <c r="C18" s="422"/>
      <c r="D18" s="2">
        <v>3</v>
      </c>
      <c r="E18" s="3" t="s">
        <v>68</v>
      </c>
      <c r="F18" s="4" t="s">
        <v>68</v>
      </c>
      <c r="G18" s="23"/>
      <c r="H18" s="8"/>
      <c r="I18" s="1"/>
      <c r="J18" s="1"/>
      <c r="K18" s="1"/>
      <c r="L18" s="27"/>
    </row>
    <row r="19" spans="2:12" ht="93.75" customHeight="1" thickBot="1" x14ac:dyDescent="0.35">
      <c r="B19" s="421" t="s">
        <v>113</v>
      </c>
      <c r="C19" s="422"/>
      <c r="D19" s="2">
        <v>6</v>
      </c>
      <c r="E19" s="3" t="s">
        <v>68</v>
      </c>
      <c r="F19" s="4" t="s">
        <v>68</v>
      </c>
      <c r="G19" s="23"/>
      <c r="H19" s="8"/>
      <c r="I19" s="1"/>
      <c r="J19" s="1"/>
      <c r="K19" s="1"/>
      <c r="L19" s="27"/>
    </row>
    <row r="20" spans="2:12" ht="77.25" customHeight="1" thickBot="1" x14ac:dyDescent="0.35">
      <c r="B20" s="421" t="s">
        <v>114</v>
      </c>
      <c r="C20" s="422"/>
      <c r="D20" s="2">
        <v>6</v>
      </c>
      <c r="E20" s="3" t="s">
        <v>68</v>
      </c>
      <c r="F20" s="4" t="s">
        <v>68</v>
      </c>
      <c r="G20" s="23"/>
      <c r="H20" s="8"/>
      <c r="I20" s="1"/>
      <c r="J20" s="1"/>
      <c r="K20" s="1"/>
      <c r="L20" s="27"/>
    </row>
    <row r="21" spans="2:12" ht="118.5" customHeight="1" thickBot="1" x14ac:dyDescent="0.35">
      <c r="B21" s="421" t="s">
        <v>115</v>
      </c>
      <c r="C21" s="422"/>
      <c r="D21" s="2">
        <v>5</v>
      </c>
      <c r="E21" s="3" t="s">
        <v>68</v>
      </c>
      <c r="F21" s="4" t="s">
        <v>68</v>
      </c>
      <c r="G21" s="23"/>
      <c r="H21" s="8"/>
      <c r="I21" s="1"/>
      <c r="J21" s="1"/>
      <c r="K21" s="1"/>
      <c r="L21" s="27"/>
    </row>
    <row r="22" spans="2:12" ht="152.25" customHeight="1" thickBot="1" x14ac:dyDescent="0.35">
      <c r="B22" s="430" t="s">
        <v>233</v>
      </c>
      <c r="C22" s="431"/>
      <c r="D22" s="155">
        <v>3</v>
      </c>
      <c r="E22" s="164" t="s">
        <v>68</v>
      </c>
      <c r="F22" s="165" t="s">
        <v>68</v>
      </c>
      <c r="G22" s="23"/>
      <c r="H22" s="8"/>
      <c r="I22" s="1"/>
      <c r="J22" s="1"/>
      <c r="K22" s="1"/>
      <c r="L22" s="27"/>
    </row>
    <row r="23" spans="2:12" ht="30.75" customHeight="1" thickBot="1" x14ac:dyDescent="0.35">
      <c r="B23" s="417" t="s">
        <v>50</v>
      </c>
      <c r="C23" s="418"/>
      <c r="D23" s="162">
        <f>SUM(D5:D22)</f>
        <v>100</v>
      </c>
      <c r="E23" s="41">
        <f>(SUMIF(E5:E22,"Yes",D5:D22))+(SUMIF(E5:E22,"N/A",D5:D22))</f>
        <v>94</v>
      </c>
      <c r="F23" s="40">
        <f>(SUMIF(F5:F22,"Yes",D5:D22))+(SUMIF(F5:F22,"N/A",D5:D22))</f>
        <v>94</v>
      </c>
      <c r="G23" s="163"/>
      <c r="H23" s="88"/>
      <c r="I23" s="28"/>
      <c r="J23" s="28"/>
      <c r="K23" s="28"/>
      <c r="L23" s="67"/>
    </row>
    <row r="24" spans="2:12" ht="30.75" customHeight="1" thickBot="1" x14ac:dyDescent="0.35">
      <c r="B24" s="211" t="s">
        <v>81</v>
      </c>
      <c r="C24" s="419"/>
      <c r="D24" s="419"/>
      <c r="E24" s="419"/>
      <c r="F24" s="419"/>
      <c r="G24" s="420"/>
      <c r="H24" s="161"/>
      <c r="I24" s="161"/>
      <c r="J24" s="161"/>
      <c r="K24" s="161"/>
      <c r="L24" s="161"/>
    </row>
  </sheetData>
  <sheetProtection algorithmName="SHA-512" hashValue="m/NJDQgZazWPVijVxBVgqjmshisAIaOwoiNIK8l8CEzpSPWtzBK/OAj/Ze6pvDuMuByuDnNpWQ1tMo3Owm/bpA==" saltValue="xLEP1p9axO2+0swY/M7E4Q==" spinCount="100000" sheet="1" objects="1" scenarios="1"/>
  <mergeCells count="25">
    <mergeCell ref="B9:C9"/>
    <mergeCell ref="D2:G2"/>
    <mergeCell ref="B5:C5"/>
    <mergeCell ref="B7:C7"/>
    <mergeCell ref="B8:C8"/>
    <mergeCell ref="B2:C2"/>
    <mergeCell ref="D3:G3"/>
    <mergeCell ref="B3:C3"/>
    <mergeCell ref="B6:G6"/>
    <mergeCell ref="B23:C23"/>
    <mergeCell ref="C24:G24"/>
    <mergeCell ref="B17:C17"/>
    <mergeCell ref="B4:C4"/>
    <mergeCell ref="B15:C15"/>
    <mergeCell ref="B13:C13"/>
    <mergeCell ref="B18:C18"/>
    <mergeCell ref="B21:C21"/>
    <mergeCell ref="B14:C14"/>
    <mergeCell ref="B12:G12"/>
    <mergeCell ref="B11:C11"/>
    <mergeCell ref="B16:C16"/>
    <mergeCell ref="B22:C22"/>
    <mergeCell ref="B19:C19"/>
    <mergeCell ref="B20:C20"/>
    <mergeCell ref="B10:C10"/>
  </mergeCells>
  <phoneticPr fontId="7" type="noConversion"/>
  <conditionalFormatting sqref="G5">
    <cfRule type="expression" dxfId="11" priority="3">
      <formula>E5&lt;&gt;F5</formula>
    </cfRule>
  </conditionalFormatting>
  <conditionalFormatting sqref="G7:G11">
    <cfRule type="expression" dxfId="10" priority="2">
      <formula>E7&lt;&gt;F7</formula>
    </cfRule>
  </conditionalFormatting>
  <conditionalFormatting sqref="G13:G22">
    <cfRule type="expression" dxfId="9" priority="1">
      <formula>E13&lt;&gt;F13</formula>
    </cfRule>
  </conditionalFormatting>
  <dataValidations count="2">
    <dataValidation type="list" allowBlank="1" showInputMessage="1" showErrorMessage="1" sqref="E13:F22 E7:F11 F5" xr:uid="{64A04FC5-2C4F-4D95-812D-EA45050FD090}">
      <formula1>$S$3:$S$5</formula1>
    </dataValidation>
    <dataValidation type="list" allowBlank="1" showInputMessage="1" showErrorMessage="1" prompt="Please Select an Answer" sqref="E5" xr:uid="{0496D50F-30FC-4F39-8D63-E48C47F84F55}">
      <formula1>$S$3:$S$5</formula1>
    </dataValidation>
  </dataValidations>
  <pageMargins left="0.6" right="0.66" top="1" bottom="1" header="0.5" footer="0.31"/>
  <pageSetup scale="78" orientation="landscape" horizontalDpi="1200" verticalDpi="1200" r:id="rId1"/>
  <headerFooter alignWithMargins="0">
    <oddHeader xml:space="preserve">&amp;C&amp;"Times New Roman,Bold"&amp;16NJQSAC District Performance Review </oddHeader>
    <oddFooter>&amp;L&amp;"Times New Roman,Regular"NJQSAC DPR: Governance section&amp;C&amp;"Times New Roman,Regular"Page &amp;P of &amp;N</oddFooter>
  </headerFooter>
  <rowBreaks count="2" manualBreakCount="2">
    <brk id="9" min="1" max="6" man="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0A14-CDC3-4B12-9C4D-32812FBF20CE}">
  <sheetPr codeName="Sheet4">
    <tabColor rgb="FF92D050"/>
  </sheetPr>
  <dimension ref="B1:R34"/>
  <sheetViews>
    <sheetView zoomScale="80" zoomScaleNormal="80" zoomScaleSheetLayoutView="130" workbookViewId="0">
      <pane xSplit="1" ySplit="4" topLeftCell="B16" activePane="bottomRight" state="frozen"/>
      <selection pane="topRight" activeCell="B1" sqref="B1"/>
      <selection pane="bottomLeft" activeCell="A5" sqref="A5"/>
      <selection pane="bottomRight" activeCell="G30" sqref="G30"/>
    </sheetView>
  </sheetViews>
  <sheetFormatPr defaultColWidth="9.1796875" defaultRowHeight="30" x14ac:dyDescent="0.25"/>
  <cols>
    <col min="1" max="1" width="2.453125" style="92" customWidth="1"/>
    <col min="2" max="2" width="35.1796875" style="93" customWidth="1"/>
    <col min="3" max="3" width="41.81640625" style="94" customWidth="1"/>
    <col min="4" max="4" width="9.453125" style="73" customWidth="1"/>
    <col min="5" max="6" width="16.453125" style="95" bestFit="1" customWidth="1"/>
    <col min="7" max="7" width="80.54296875" style="96" customWidth="1"/>
    <col min="8" max="8" width="9.1796875" style="92"/>
    <col min="9" max="16" width="9.1796875" style="92" customWidth="1"/>
    <col min="17" max="17" width="9.1796875" style="92"/>
    <col min="18" max="18" width="9.1796875" style="92" customWidth="1"/>
    <col min="19" max="16384" width="9.1796875" style="92"/>
  </cols>
  <sheetData>
    <row r="1" spans="2:18" ht="10" customHeight="1" thickBot="1" x14ac:dyDescent="0.3"/>
    <row r="2" spans="2:18" ht="50.15" customHeight="1" thickBot="1" x14ac:dyDescent="0.3">
      <c r="B2" s="451" t="s">
        <v>116</v>
      </c>
      <c r="C2" s="452"/>
      <c r="D2" s="454" t="str">
        <f>'District Info &amp; Score Summary'!C5</f>
        <v>Glassboro Public School District 15-1730</v>
      </c>
      <c r="E2" s="455"/>
      <c r="F2" s="455"/>
      <c r="G2" s="456"/>
    </row>
    <row r="3" spans="2:18" ht="33" thickBot="1" x14ac:dyDescent="0.3">
      <c r="B3" s="111"/>
      <c r="C3" s="145" t="s">
        <v>57</v>
      </c>
      <c r="D3" s="407" t="str">
        <f>'District Info &amp; Score Summary'!C3</f>
        <v>2025-2026</v>
      </c>
      <c r="E3" s="407"/>
      <c r="F3" s="407"/>
      <c r="G3" s="439"/>
    </row>
    <row r="4" spans="2:18" s="71" customFormat="1" ht="98.25" customHeight="1" thickBot="1" x14ac:dyDescent="0.35">
      <c r="B4" s="423" t="s">
        <v>58</v>
      </c>
      <c r="C4" s="424"/>
      <c r="D4" s="89" t="s">
        <v>60</v>
      </c>
      <c r="E4" s="79" t="s">
        <v>74</v>
      </c>
      <c r="F4" s="79" t="s">
        <v>82</v>
      </c>
      <c r="G4" s="102" t="s">
        <v>246</v>
      </c>
      <c r="R4" s="97" t="s">
        <v>68</v>
      </c>
    </row>
    <row r="5" spans="2:18" s="70" customFormat="1" ht="31.5" customHeight="1" thickBot="1" x14ac:dyDescent="0.3">
      <c r="B5" s="459" t="s">
        <v>234</v>
      </c>
      <c r="C5" s="460"/>
      <c r="D5" s="460"/>
      <c r="E5" s="460"/>
      <c r="F5" s="460"/>
      <c r="G5" s="461"/>
      <c r="R5" s="98" t="s">
        <v>70</v>
      </c>
    </row>
    <row r="6" spans="2:18" s="70" customFormat="1" ht="35.5" customHeight="1" x14ac:dyDescent="0.25">
      <c r="B6" s="434" t="s">
        <v>117</v>
      </c>
      <c r="C6" s="435"/>
      <c r="D6" s="31">
        <v>2</v>
      </c>
      <c r="E6" s="29" t="s">
        <v>68</v>
      </c>
      <c r="F6" s="30" t="s">
        <v>72</v>
      </c>
      <c r="G6" s="294" t="s">
        <v>271</v>
      </c>
      <c r="R6" s="98" t="s">
        <v>72</v>
      </c>
    </row>
    <row r="7" spans="2:18" s="70" customFormat="1" ht="38.15" customHeight="1" thickBot="1" x14ac:dyDescent="0.3">
      <c r="B7" s="457" t="s">
        <v>118</v>
      </c>
      <c r="C7" s="458"/>
      <c r="D7" s="32">
        <v>3</v>
      </c>
      <c r="E7" s="29" t="s">
        <v>68</v>
      </c>
      <c r="F7" s="30" t="s">
        <v>68</v>
      </c>
      <c r="G7" s="294"/>
    </row>
    <row r="8" spans="2:18" s="70" customFormat="1" ht="25.5" customHeight="1" thickBot="1" x14ac:dyDescent="0.3">
      <c r="B8" s="444" t="s">
        <v>119</v>
      </c>
      <c r="C8" s="445"/>
      <c r="D8" s="445"/>
      <c r="E8" s="445"/>
      <c r="F8" s="445"/>
      <c r="G8" s="446"/>
    </row>
    <row r="9" spans="2:18" s="70" customFormat="1" ht="47.15" customHeight="1" x14ac:dyDescent="0.25">
      <c r="B9" s="447" t="s">
        <v>120</v>
      </c>
      <c r="C9" s="448"/>
      <c r="D9" s="35">
        <v>1</v>
      </c>
      <c r="E9" s="288" t="s">
        <v>68</v>
      </c>
      <c r="F9" s="289" t="s">
        <v>68</v>
      </c>
      <c r="G9" s="295"/>
    </row>
    <row r="10" spans="2:18" s="70" customFormat="1" ht="68.150000000000006" customHeight="1" thickBot="1" x14ac:dyDescent="0.3">
      <c r="B10" s="449" t="s">
        <v>121</v>
      </c>
      <c r="C10" s="450"/>
      <c r="D10" s="32">
        <v>3</v>
      </c>
      <c r="E10" s="14" t="s">
        <v>68</v>
      </c>
      <c r="F10" s="296" t="s">
        <v>68</v>
      </c>
      <c r="G10" s="290"/>
    </row>
    <row r="11" spans="2:18" s="70" customFormat="1" ht="21" customHeight="1" thickBot="1" x14ac:dyDescent="0.3">
      <c r="B11" s="444" t="s">
        <v>122</v>
      </c>
      <c r="C11" s="445"/>
      <c r="D11" s="445"/>
      <c r="E11" s="445"/>
      <c r="F11" s="445"/>
      <c r="G11" s="446"/>
    </row>
    <row r="12" spans="2:18" s="70" customFormat="1" ht="72.75" customHeight="1" x14ac:dyDescent="0.25">
      <c r="B12" s="447" t="s">
        <v>235</v>
      </c>
      <c r="C12" s="448"/>
      <c r="D12" s="35">
        <v>2</v>
      </c>
      <c r="E12" s="288" t="s">
        <v>68</v>
      </c>
      <c r="F12" s="289" t="s">
        <v>68</v>
      </c>
      <c r="G12" s="295"/>
    </row>
    <row r="13" spans="2:18" s="70" customFormat="1" ht="41.25" customHeight="1" thickBot="1" x14ac:dyDescent="0.3">
      <c r="B13" s="449" t="s">
        <v>123</v>
      </c>
      <c r="C13" s="450"/>
      <c r="D13" s="32">
        <v>3</v>
      </c>
      <c r="E13" s="14" t="s">
        <v>68</v>
      </c>
      <c r="F13" s="296" t="s">
        <v>68</v>
      </c>
      <c r="G13" s="290"/>
    </row>
    <row r="14" spans="2:18" s="70" customFormat="1" ht="67.5" customHeight="1" thickBot="1" x14ac:dyDescent="0.3">
      <c r="B14" s="427" t="s">
        <v>124</v>
      </c>
      <c r="C14" s="453"/>
      <c r="D14" s="298">
        <v>3</v>
      </c>
      <c r="E14" s="173" t="s">
        <v>68</v>
      </c>
      <c r="F14" s="174" t="s">
        <v>68</v>
      </c>
      <c r="G14" s="18"/>
    </row>
    <row r="15" spans="2:18" s="70" customFormat="1" ht="183.75" customHeight="1" thickBot="1" x14ac:dyDescent="0.3">
      <c r="B15" s="353" t="s">
        <v>236</v>
      </c>
      <c r="C15" s="386"/>
      <c r="D15" s="33">
        <v>5</v>
      </c>
      <c r="E15" s="281" t="s">
        <v>68</v>
      </c>
      <c r="F15" s="297" t="s">
        <v>68</v>
      </c>
      <c r="G15" s="299"/>
    </row>
    <row r="16" spans="2:18" s="70" customFormat="1" ht="103.5" customHeight="1" thickBot="1" x14ac:dyDescent="0.3">
      <c r="B16" s="353" t="s">
        <v>237</v>
      </c>
      <c r="C16" s="386"/>
      <c r="D16" s="33">
        <v>5</v>
      </c>
      <c r="E16" s="281" t="s">
        <v>68</v>
      </c>
      <c r="F16" s="297" t="s">
        <v>68</v>
      </c>
      <c r="G16" s="299"/>
    </row>
    <row r="17" spans="2:7" s="70" customFormat="1" ht="219" customHeight="1" thickBot="1" x14ac:dyDescent="0.3">
      <c r="B17" s="353" t="s">
        <v>238</v>
      </c>
      <c r="C17" s="386"/>
      <c r="D17" s="33">
        <v>7</v>
      </c>
      <c r="E17" s="281" t="s">
        <v>68</v>
      </c>
      <c r="F17" s="297" t="s">
        <v>68</v>
      </c>
      <c r="G17" s="299"/>
    </row>
    <row r="18" spans="2:7" s="70" customFormat="1" ht="66.75" customHeight="1" thickBot="1" x14ac:dyDescent="0.3">
      <c r="B18" s="353" t="s">
        <v>125</v>
      </c>
      <c r="C18" s="386"/>
      <c r="D18" s="33">
        <v>3</v>
      </c>
      <c r="E18" s="281" t="s">
        <v>68</v>
      </c>
      <c r="F18" s="297" t="s">
        <v>68</v>
      </c>
      <c r="G18" s="299"/>
    </row>
    <row r="19" spans="2:7" s="70" customFormat="1" ht="101.25" customHeight="1" thickBot="1" x14ac:dyDescent="0.3">
      <c r="B19" s="353" t="s">
        <v>239</v>
      </c>
      <c r="C19" s="386"/>
      <c r="D19" s="33">
        <v>6</v>
      </c>
      <c r="E19" s="281" t="s">
        <v>68</v>
      </c>
      <c r="F19" s="297" t="s">
        <v>68</v>
      </c>
      <c r="G19" s="299"/>
    </row>
    <row r="20" spans="2:7" s="70" customFormat="1" ht="104.25" customHeight="1" thickBot="1" x14ac:dyDescent="0.3">
      <c r="B20" s="353" t="s">
        <v>126</v>
      </c>
      <c r="C20" s="386"/>
      <c r="D20" s="33">
        <v>6</v>
      </c>
      <c r="E20" s="281" t="s">
        <v>68</v>
      </c>
      <c r="F20" s="297" t="s">
        <v>68</v>
      </c>
      <c r="G20" s="299"/>
    </row>
    <row r="21" spans="2:7" s="70" customFormat="1" ht="114.75" customHeight="1" thickBot="1" x14ac:dyDescent="0.3">
      <c r="B21" s="353" t="s">
        <v>127</v>
      </c>
      <c r="C21" s="386"/>
      <c r="D21" s="33">
        <v>6</v>
      </c>
      <c r="E21" s="281" t="s">
        <v>68</v>
      </c>
      <c r="F21" s="297" t="s">
        <v>68</v>
      </c>
      <c r="G21" s="299"/>
    </row>
    <row r="22" spans="2:7" s="70" customFormat="1" ht="117.75" customHeight="1" thickBot="1" x14ac:dyDescent="0.3">
      <c r="B22" s="353" t="s">
        <v>128</v>
      </c>
      <c r="C22" s="386"/>
      <c r="D22" s="33">
        <v>4</v>
      </c>
      <c r="E22" s="281" t="s">
        <v>68</v>
      </c>
      <c r="F22" s="297" t="s">
        <v>68</v>
      </c>
      <c r="G22" s="299"/>
    </row>
    <row r="23" spans="2:7" s="70" customFormat="1" ht="162.65" customHeight="1" thickBot="1" x14ac:dyDescent="0.3">
      <c r="B23" s="353" t="s">
        <v>240</v>
      </c>
      <c r="C23" s="386"/>
      <c r="D23" s="33">
        <v>8</v>
      </c>
      <c r="E23" s="281" t="s">
        <v>68</v>
      </c>
      <c r="F23" s="297" t="s">
        <v>68</v>
      </c>
      <c r="G23" s="299"/>
    </row>
    <row r="24" spans="2:7" s="70" customFormat="1" ht="133.5" customHeight="1" thickBot="1" x14ac:dyDescent="0.3">
      <c r="B24" s="353" t="s">
        <v>241</v>
      </c>
      <c r="C24" s="386"/>
      <c r="D24" s="33">
        <v>6</v>
      </c>
      <c r="E24" s="281" t="s">
        <v>68</v>
      </c>
      <c r="F24" s="297" t="s">
        <v>68</v>
      </c>
      <c r="G24" s="299"/>
    </row>
    <row r="25" spans="2:7" s="70" customFormat="1" ht="158.5" customHeight="1" thickBot="1" x14ac:dyDescent="0.3">
      <c r="B25" s="353" t="s">
        <v>196</v>
      </c>
      <c r="C25" s="386"/>
      <c r="D25" s="33">
        <v>4</v>
      </c>
      <c r="E25" s="281" t="s">
        <v>68</v>
      </c>
      <c r="F25" s="297" t="s">
        <v>68</v>
      </c>
      <c r="G25" s="299"/>
    </row>
    <row r="26" spans="2:7" s="70" customFormat="1" ht="65.25" customHeight="1" thickBot="1" x14ac:dyDescent="0.3">
      <c r="B26" s="353" t="s">
        <v>197</v>
      </c>
      <c r="C26" s="386"/>
      <c r="D26" s="33">
        <v>4</v>
      </c>
      <c r="E26" s="281" t="s">
        <v>68</v>
      </c>
      <c r="F26" s="297" t="s">
        <v>68</v>
      </c>
      <c r="G26" s="299"/>
    </row>
    <row r="27" spans="2:7" s="70" customFormat="1" ht="58.5" customHeight="1" thickBot="1" x14ac:dyDescent="0.3">
      <c r="B27" s="353" t="s">
        <v>198</v>
      </c>
      <c r="C27" s="386"/>
      <c r="D27" s="33">
        <v>2</v>
      </c>
      <c r="E27" s="281" t="s">
        <v>68</v>
      </c>
      <c r="F27" s="297" t="s">
        <v>68</v>
      </c>
      <c r="G27" s="299"/>
    </row>
    <row r="28" spans="2:7" s="70" customFormat="1" ht="85.5" customHeight="1" thickBot="1" x14ac:dyDescent="0.3">
      <c r="B28" s="353" t="s">
        <v>199</v>
      </c>
      <c r="C28" s="386"/>
      <c r="D28" s="33">
        <v>3</v>
      </c>
      <c r="E28" s="281" t="s">
        <v>68</v>
      </c>
      <c r="F28" s="297" t="s">
        <v>72</v>
      </c>
      <c r="G28" s="299" t="s">
        <v>272</v>
      </c>
    </row>
    <row r="29" spans="2:7" s="70" customFormat="1" ht="140.25" customHeight="1" thickBot="1" x14ac:dyDescent="0.3">
      <c r="B29" s="353" t="s">
        <v>242</v>
      </c>
      <c r="C29" s="386"/>
      <c r="D29" s="33">
        <v>6</v>
      </c>
      <c r="E29" s="281" t="s">
        <v>68</v>
      </c>
      <c r="F29" s="297" t="s">
        <v>68</v>
      </c>
      <c r="G29" s="299"/>
    </row>
    <row r="30" spans="2:7" s="70" customFormat="1" ht="151.5" customHeight="1" thickBot="1" x14ac:dyDescent="0.3">
      <c r="B30" s="353" t="s">
        <v>200</v>
      </c>
      <c r="C30" s="386"/>
      <c r="D30" s="33">
        <v>8</v>
      </c>
      <c r="E30" s="281" t="s">
        <v>68</v>
      </c>
      <c r="F30" s="297" t="s">
        <v>72</v>
      </c>
      <c r="G30" s="299" t="s">
        <v>273</v>
      </c>
    </row>
    <row r="31" spans="2:7" ht="25.5" thickBot="1" x14ac:dyDescent="0.3">
      <c r="B31" s="395" t="s">
        <v>51</v>
      </c>
      <c r="C31" s="443"/>
      <c r="D31" s="156">
        <f>SUM(D5:D30)</f>
        <v>100</v>
      </c>
      <c r="E31" s="41">
        <f>(SUMIF(E5:E30,"Yes",D5:D30))+(SUMIF(E5:E30,"N/A",D5:D30))</f>
        <v>100</v>
      </c>
      <c r="F31" s="40">
        <f>(SUMIF(F5:F30,"Yes",D5:D30))+(SUMIF(F5:F30,"N/A",D5:D30))</f>
        <v>87</v>
      </c>
      <c r="G31" s="34"/>
    </row>
    <row r="32" spans="2:7" ht="25.5" thickBot="1" x14ac:dyDescent="0.3">
      <c r="B32" s="212" t="s">
        <v>81</v>
      </c>
      <c r="C32" s="419"/>
      <c r="D32" s="419"/>
      <c r="E32" s="419"/>
      <c r="F32" s="419"/>
      <c r="G32" s="420"/>
    </row>
    <row r="33" spans="2:3" x14ac:dyDescent="0.25">
      <c r="B33" s="99"/>
      <c r="C33" s="99"/>
    </row>
    <row r="34" spans="2:3" x14ac:dyDescent="0.25">
      <c r="B34" s="99"/>
      <c r="C34" s="99"/>
    </row>
  </sheetData>
  <sheetProtection algorithmName="SHA-512" hashValue="MG+lnDCXYkq4rerBgoxAOjzeHsdLUHSQ4p4T43hhMzBGxD5C4uKvpTKWrpquip1gNXbfPQ84SSOmFeny43zi/w==" saltValue="s5nlArACPr4LPoxvA99AJg==" spinCount="100000" sheet="1" objects="1" scenarios="1"/>
  <mergeCells count="32">
    <mergeCell ref="B8:G8"/>
    <mergeCell ref="B10:C10"/>
    <mergeCell ref="B4:C4"/>
    <mergeCell ref="B6:C6"/>
    <mergeCell ref="B7:C7"/>
    <mergeCell ref="B5:G5"/>
    <mergeCell ref="B2:C2"/>
    <mergeCell ref="C32:G32"/>
    <mergeCell ref="B23:C23"/>
    <mergeCell ref="B24:C24"/>
    <mergeCell ref="B25:C25"/>
    <mergeCell ref="B14:C14"/>
    <mergeCell ref="B18:C18"/>
    <mergeCell ref="B30:C30"/>
    <mergeCell ref="B26:C26"/>
    <mergeCell ref="B27:C27"/>
    <mergeCell ref="B17:C17"/>
    <mergeCell ref="B20:C20"/>
    <mergeCell ref="B22:C22"/>
    <mergeCell ref="D2:G2"/>
    <mergeCell ref="B9:C9"/>
    <mergeCell ref="D3:G3"/>
    <mergeCell ref="B31:C31"/>
    <mergeCell ref="B11:G11"/>
    <mergeCell ref="B28:C28"/>
    <mergeCell ref="B29:C29"/>
    <mergeCell ref="B21:C21"/>
    <mergeCell ref="B15:C15"/>
    <mergeCell ref="B19:C19"/>
    <mergeCell ref="B16:C16"/>
    <mergeCell ref="B12:C12"/>
    <mergeCell ref="B13:C13"/>
  </mergeCells>
  <phoneticPr fontId="7" type="noConversion"/>
  <conditionalFormatting sqref="G6:G7">
    <cfRule type="expression" dxfId="8" priority="3">
      <formula>E6&lt;&gt;F6</formula>
    </cfRule>
  </conditionalFormatting>
  <conditionalFormatting sqref="G9:G10">
    <cfRule type="expression" dxfId="7" priority="2">
      <formula>E9&lt;&gt;F9</formula>
    </cfRule>
  </conditionalFormatting>
  <conditionalFormatting sqref="G12:G30">
    <cfRule type="expression" dxfId="6" priority="1">
      <formula>E12&lt;&gt;F12</formula>
    </cfRule>
  </conditionalFormatting>
  <dataValidations count="2">
    <dataValidation type="list" allowBlank="1" showInputMessage="1" showErrorMessage="1" sqref="E12:F30 E9:F10 F6:F7 E7" xr:uid="{8F66E862-61C4-4286-9FDD-D73ABB4CB480}">
      <formula1>$R$4:$R$6</formula1>
    </dataValidation>
    <dataValidation type="list" allowBlank="1" showInputMessage="1" showErrorMessage="1" prompt="Please Select an Answer" sqref="E6" xr:uid="{D8C8A424-25C4-457F-8DD7-8261710100AE}">
      <formula1>$R$4:$R$6</formula1>
    </dataValidation>
  </dataValidations>
  <pageMargins left="0.52" right="0.75" top="1.0208333333333299" bottom="0.73" header="0.5" footer="0.5"/>
  <pageSetup scale="78" orientation="landscape" horizontalDpi="1200" verticalDpi="1200" r:id="rId1"/>
  <headerFooter alignWithMargins="0">
    <oddHeader xml:space="preserve">&amp;CNJQSAC District Performance Review </oddHeader>
    <oddFooter>&amp;L&amp;"Times New Roman,Regular"NJQSAC DPR: Operations section&amp;C&amp;"Times New Roman,Regular"Page &amp;P of &amp;N</oddFooter>
  </headerFooter>
  <rowBreaks count="3" manualBreakCount="3">
    <brk id="14" min="1" max="6" man="1"/>
    <brk id="18" min="1" max="6" man="1"/>
    <brk id="23"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2F47-29AB-474A-8F07-ADF079DE7EF5}">
  <sheetPr codeName="Sheet5">
    <tabColor rgb="FF92D050"/>
  </sheetPr>
  <dimension ref="B1:AK42"/>
  <sheetViews>
    <sheetView zoomScale="70" zoomScaleNormal="70" zoomScaleSheetLayoutView="130" workbookViewId="0">
      <pane xSplit="1" ySplit="4" topLeftCell="B37" activePane="bottomRight" state="frozen"/>
      <selection pane="topRight" activeCell="B1" sqref="B1"/>
      <selection pane="bottomLeft" activeCell="A5" sqref="A5"/>
      <selection pane="bottomRight" activeCell="F40" sqref="F40"/>
    </sheetView>
  </sheetViews>
  <sheetFormatPr defaultColWidth="9.1796875" defaultRowHeight="30.5" x14ac:dyDescent="0.25"/>
  <cols>
    <col min="1" max="1" width="2.453125" style="92" customWidth="1"/>
    <col min="2" max="2" width="37.54296875" style="93" customWidth="1"/>
    <col min="3" max="3" width="31.54296875" style="94" customWidth="1"/>
    <col min="4" max="4" width="10.81640625" style="104" customWidth="1"/>
    <col min="5" max="5" width="16.54296875" style="95" customWidth="1"/>
    <col min="6" max="6" width="16.54296875" style="95" bestFit="1" customWidth="1"/>
    <col min="7" max="7" width="12.81640625" style="95" customWidth="1"/>
    <col min="8" max="8" width="16.54296875" style="95" customWidth="1"/>
    <col min="9" max="9" width="80.54296875" style="96" customWidth="1"/>
    <col min="10" max="11" width="9.1796875" style="92"/>
    <col min="12" max="19" width="0" style="92" hidden="1" customWidth="1"/>
    <col min="20" max="37" width="9.1796875" style="157"/>
    <col min="38" max="16384" width="9.1796875" style="92"/>
  </cols>
  <sheetData>
    <row r="1" spans="2:37" ht="10" customHeight="1" thickBot="1" x14ac:dyDescent="0.3"/>
    <row r="2" spans="2:37" s="71" customFormat="1" ht="50.15" customHeight="1" thickBot="1" x14ac:dyDescent="0.35">
      <c r="B2" s="451" t="s">
        <v>28</v>
      </c>
      <c r="C2" s="452"/>
      <c r="D2" s="451" t="str">
        <f>'District Info &amp; Score Summary'!C5</f>
        <v>Glassboro Public School District 15-1730</v>
      </c>
      <c r="E2" s="513"/>
      <c r="F2" s="513"/>
      <c r="G2" s="513"/>
      <c r="H2" s="513"/>
      <c r="I2" s="452"/>
      <c r="K2" s="97"/>
      <c r="L2" s="97"/>
      <c r="M2" s="97"/>
      <c r="N2" s="97"/>
      <c r="O2" s="97"/>
      <c r="P2" s="97"/>
      <c r="Q2" s="97"/>
      <c r="R2" s="97"/>
      <c r="S2" s="97"/>
      <c r="T2" s="97"/>
      <c r="U2" s="97"/>
      <c r="V2" s="97"/>
      <c r="W2" s="97" t="s">
        <v>68</v>
      </c>
      <c r="X2" s="97"/>
      <c r="Y2" s="97"/>
      <c r="Z2" s="97"/>
      <c r="AA2" s="97" t="s">
        <v>167</v>
      </c>
      <c r="AB2" s="97"/>
      <c r="AC2" s="97"/>
      <c r="AD2" s="97"/>
      <c r="AE2" s="97"/>
      <c r="AJ2" s="97"/>
      <c r="AK2" s="97"/>
    </row>
    <row r="3" spans="2:37" s="71" customFormat="1" ht="36" customHeight="1" thickBot="1" x14ac:dyDescent="0.35">
      <c r="B3" s="106"/>
      <c r="C3" s="107" t="s">
        <v>57</v>
      </c>
      <c r="D3" s="515" t="str">
        <f>'District Info &amp; Score Summary'!C3</f>
        <v>2025-2026</v>
      </c>
      <c r="E3" s="515"/>
      <c r="F3" s="515"/>
      <c r="G3" s="515"/>
      <c r="H3" s="515"/>
      <c r="I3" s="516"/>
      <c r="K3" s="97"/>
      <c r="L3" s="97"/>
      <c r="M3" s="97"/>
      <c r="N3" s="97"/>
      <c r="O3" s="97"/>
      <c r="P3" s="97"/>
      <c r="Q3" s="97"/>
      <c r="R3" s="97"/>
      <c r="S3" s="97"/>
      <c r="T3" s="97"/>
      <c r="U3" s="97"/>
      <c r="V3" s="97"/>
      <c r="W3" s="97" t="s">
        <v>70</v>
      </c>
      <c r="X3" s="97"/>
      <c r="Y3" s="97"/>
      <c r="Z3" s="97"/>
      <c r="AA3" s="158" t="s">
        <v>129</v>
      </c>
      <c r="AB3" s="97"/>
      <c r="AC3" s="97"/>
      <c r="AD3" s="97"/>
      <c r="AE3" s="97"/>
      <c r="AJ3" s="97"/>
      <c r="AK3" s="97"/>
    </row>
    <row r="4" spans="2:37" s="71" customFormat="1" ht="95.25" customHeight="1" thickBot="1" x14ac:dyDescent="0.35">
      <c r="B4" s="472" t="s">
        <v>58</v>
      </c>
      <c r="C4" s="473"/>
      <c r="D4" s="75" t="s">
        <v>180</v>
      </c>
      <c r="E4" s="79" t="s">
        <v>74</v>
      </c>
      <c r="F4" s="482" t="s">
        <v>182</v>
      </c>
      <c r="G4" s="473"/>
      <c r="H4" s="75" t="s">
        <v>181</v>
      </c>
      <c r="I4" s="102" t="s">
        <v>246</v>
      </c>
      <c r="K4" s="97"/>
      <c r="L4" s="97"/>
      <c r="M4" s="97"/>
      <c r="N4" s="97"/>
      <c r="O4" s="97"/>
      <c r="P4" s="97"/>
      <c r="Q4" s="97"/>
      <c r="R4" s="97"/>
      <c r="S4" s="97"/>
      <c r="T4" s="97"/>
      <c r="U4" s="97"/>
      <c r="V4" s="97"/>
      <c r="W4" s="97" t="s">
        <v>72</v>
      </c>
      <c r="X4" s="97"/>
      <c r="Y4" s="97"/>
      <c r="Z4" s="97"/>
      <c r="AA4" s="158" t="s">
        <v>130</v>
      </c>
      <c r="AB4" s="97"/>
      <c r="AC4" s="97"/>
      <c r="AD4" s="97"/>
      <c r="AE4" s="97"/>
      <c r="AJ4" s="97"/>
      <c r="AK4" s="97"/>
    </row>
    <row r="5" spans="2:37" s="103" customFormat="1" ht="42.75" customHeight="1" thickBot="1" x14ac:dyDescent="0.3">
      <c r="B5" s="484" t="s">
        <v>131</v>
      </c>
      <c r="C5" s="485"/>
      <c r="D5" s="485"/>
      <c r="E5" s="485"/>
      <c r="F5" s="485"/>
      <c r="G5" s="485"/>
      <c r="H5" s="485"/>
      <c r="I5" s="486"/>
      <c r="J5" s="70"/>
      <c r="K5" s="98"/>
      <c r="L5" s="98"/>
      <c r="M5" s="98"/>
      <c r="N5" s="98"/>
      <c r="O5" s="98"/>
      <c r="P5" s="98"/>
      <c r="Q5" s="98"/>
      <c r="R5" s="98"/>
      <c r="S5" s="98"/>
      <c r="T5" s="98"/>
      <c r="U5" s="98"/>
      <c r="V5" s="98"/>
      <c r="W5" s="98"/>
      <c r="X5" s="98"/>
      <c r="Y5" s="98"/>
      <c r="Z5" s="98"/>
      <c r="AA5" s="159" t="s">
        <v>132</v>
      </c>
      <c r="AB5" s="98"/>
      <c r="AC5" s="105"/>
      <c r="AD5" s="105"/>
      <c r="AE5" s="105"/>
      <c r="AJ5" s="105"/>
      <c r="AK5" s="105"/>
    </row>
    <row r="6" spans="2:37" s="103" customFormat="1" ht="42.75" customHeight="1" x14ac:dyDescent="0.25">
      <c r="B6" s="494" t="s">
        <v>133</v>
      </c>
      <c r="C6" s="496" t="s">
        <v>129</v>
      </c>
      <c r="D6" s="498" cm="1">
        <f t="array" ref="D6">_xlfn.IFS(C6="100 percent of audited files meets indicators",8,C6="95 to 99 percent of audited files meets indicators",4,C6="Less than 95 percent of audited files meets indicators",0,TRUE,0)</f>
        <v>8</v>
      </c>
      <c r="E6" s="514" t="s">
        <v>68</v>
      </c>
      <c r="F6" s="474" t="s">
        <v>129</v>
      </c>
      <c r="G6" s="475"/>
      <c r="H6" s="498" cm="1">
        <f t="array" ref="H6">_xlfn.IFS(F6="100 percent of audited files meets indicators",8,F6="95 to 99 percent of audited files meets indicators",4,F6="Less than 95 percent of audited files meets indicators",0,TRUE,0)</f>
        <v>8</v>
      </c>
      <c r="I6" s="487" t="s">
        <v>254</v>
      </c>
      <c r="J6" s="70"/>
      <c r="K6" s="98"/>
      <c r="L6" s="98"/>
      <c r="M6" s="98"/>
      <c r="N6" s="98"/>
      <c r="O6" s="98"/>
      <c r="P6" s="98"/>
      <c r="Q6" s="98"/>
      <c r="R6" s="98"/>
      <c r="S6" s="98"/>
      <c r="T6" s="98"/>
      <c r="U6" s="98"/>
      <c r="V6" s="98"/>
      <c r="W6" s="98"/>
      <c r="X6" s="98"/>
      <c r="Y6" s="98"/>
      <c r="Z6" s="98"/>
      <c r="AA6" s="98"/>
      <c r="AB6" s="98"/>
      <c r="AC6" s="105"/>
      <c r="AD6" s="105"/>
      <c r="AE6" s="105"/>
      <c r="AJ6" s="105"/>
      <c r="AK6" s="105"/>
    </row>
    <row r="7" spans="2:37" s="103" customFormat="1" ht="42.75" customHeight="1" x14ac:dyDescent="0.25">
      <c r="B7" s="495"/>
      <c r="C7" s="497"/>
      <c r="D7" s="483"/>
      <c r="E7" s="489"/>
      <c r="F7" s="476"/>
      <c r="G7" s="477"/>
      <c r="H7" s="483"/>
      <c r="I7" s="488"/>
      <c r="J7" s="70"/>
      <c r="K7" s="98"/>
      <c r="L7" s="98"/>
      <c r="M7" s="98"/>
      <c r="N7" s="98"/>
      <c r="O7" s="98"/>
      <c r="P7" s="98"/>
      <c r="Q7" s="98"/>
      <c r="R7" s="98"/>
      <c r="S7" s="98"/>
      <c r="T7" s="98"/>
      <c r="U7" s="98"/>
      <c r="V7" s="98"/>
      <c r="W7" s="98"/>
      <c r="X7" s="98"/>
      <c r="Y7" s="98"/>
      <c r="Z7" s="98"/>
      <c r="AA7" s="98"/>
      <c r="AB7" s="98"/>
      <c r="AC7" s="105"/>
      <c r="AD7" s="105"/>
      <c r="AE7" s="105"/>
      <c r="AJ7" s="105"/>
      <c r="AK7" s="105"/>
    </row>
    <row r="8" spans="2:37" s="103" customFormat="1" ht="13.5" customHeight="1" thickBot="1" x14ac:dyDescent="0.3">
      <c r="B8" s="495"/>
      <c r="C8" s="497"/>
      <c r="D8" s="483"/>
      <c r="E8" s="489"/>
      <c r="F8" s="478"/>
      <c r="G8" s="479"/>
      <c r="H8" s="483"/>
      <c r="I8" s="488"/>
      <c r="J8" s="70"/>
      <c r="K8" s="98"/>
      <c r="L8" s="98"/>
      <c r="M8" s="98"/>
      <c r="N8" s="98"/>
      <c r="O8" s="98"/>
      <c r="P8" s="98"/>
      <c r="Q8" s="98"/>
      <c r="R8" s="98"/>
      <c r="S8" s="98"/>
      <c r="T8" s="98"/>
      <c r="U8" s="98"/>
      <c r="V8" s="98"/>
      <c r="W8" s="98"/>
      <c r="X8" s="98"/>
      <c r="Y8" s="98"/>
      <c r="Z8" s="98"/>
      <c r="AA8" s="98"/>
      <c r="AB8" s="98"/>
      <c r="AC8" s="105"/>
      <c r="AD8" s="105"/>
      <c r="AE8" s="105"/>
      <c r="AJ8" s="105"/>
      <c r="AK8" s="105"/>
    </row>
    <row r="9" spans="2:37" s="103" customFormat="1" ht="42.75" customHeight="1" x14ac:dyDescent="0.25">
      <c r="B9" s="495" t="s">
        <v>134</v>
      </c>
      <c r="C9" s="497" t="s">
        <v>129</v>
      </c>
      <c r="D9" s="483" cm="1">
        <f t="array" ref="D9">_xlfn.IFS(C9="100 percent of audited files meets indicators",6,C9="95 to 99 percent of audited files meets indicators",3,C9="Less than 95 percent of audited files meets indicators",0,TRUE,0)</f>
        <v>6</v>
      </c>
      <c r="E9" s="489" t="s">
        <v>68</v>
      </c>
      <c r="F9" s="480" t="s">
        <v>129</v>
      </c>
      <c r="G9" s="481"/>
      <c r="H9" s="483" cm="1">
        <f t="array" ref="H9">_xlfn.IFS(F9="100 percent of audited files meets indicators",6,F9="95 to 99 percent of audited files meets indicators",3,F9="Less than 95 percent of audited files meets indicators",0,TRUE,0)</f>
        <v>6</v>
      </c>
      <c r="I9" s="487" t="s">
        <v>253</v>
      </c>
      <c r="J9" s="70"/>
      <c r="K9" s="98"/>
      <c r="L9" s="98"/>
      <c r="M9" s="98"/>
      <c r="N9" s="98"/>
      <c r="O9" s="98"/>
      <c r="P9" s="98"/>
      <c r="Q9" s="98"/>
      <c r="R9" s="98"/>
      <c r="S9" s="98"/>
      <c r="T9" s="98"/>
      <c r="U9" s="98"/>
      <c r="V9" s="98"/>
      <c r="W9" s="98"/>
      <c r="X9" s="98"/>
      <c r="Y9" s="98"/>
      <c r="Z9" s="98"/>
      <c r="AA9" s="98"/>
      <c r="AB9" s="98"/>
      <c r="AC9" s="105"/>
      <c r="AD9" s="105"/>
      <c r="AE9" s="105"/>
      <c r="AJ9" s="105"/>
      <c r="AK9" s="105"/>
    </row>
    <row r="10" spans="2:37" s="103" customFormat="1" ht="42.75" customHeight="1" x14ac:dyDescent="0.25">
      <c r="B10" s="495"/>
      <c r="C10" s="497"/>
      <c r="D10" s="483"/>
      <c r="E10" s="489"/>
      <c r="F10" s="476"/>
      <c r="G10" s="477"/>
      <c r="H10" s="483"/>
      <c r="I10" s="488"/>
      <c r="J10" s="70"/>
      <c r="K10" s="70"/>
      <c r="L10" s="70"/>
      <c r="M10" s="70"/>
      <c r="N10" s="70"/>
      <c r="O10" s="70"/>
      <c r="P10" s="70"/>
      <c r="Q10" s="70"/>
      <c r="R10" s="70"/>
      <c r="S10" s="70"/>
      <c r="T10" s="98"/>
      <c r="U10" s="98"/>
      <c r="V10" s="70"/>
      <c r="W10" s="70"/>
      <c r="X10" s="70"/>
      <c r="Y10" s="70"/>
      <c r="Z10" s="70"/>
      <c r="AA10" s="70"/>
      <c r="AB10" s="70"/>
      <c r="AJ10" s="105"/>
      <c r="AK10" s="105"/>
    </row>
    <row r="11" spans="2:37" s="103" customFormat="1" ht="13.5" customHeight="1" thickBot="1" x14ac:dyDescent="0.3">
      <c r="B11" s="495"/>
      <c r="C11" s="497"/>
      <c r="D11" s="483"/>
      <c r="E11" s="489"/>
      <c r="F11" s="478"/>
      <c r="G11" s="479"/>
      <c r="H11" s="483"/>
      <c r="I11" s="488"/>
      <c r="J11" s="70"/>
      <c r="K11" s="70"/>
      <c r="L11" s="70"/>
      <c r="M11" s="70"/>
      <c r="N11" s="70"/>
      <c r="O11" s="70"/>
      <c r="P11" s="70"/>
      <c r="Q11" s="70"/>
      <c r="R11" s="70"/>
      <c r="S11" s="70"/>
      <c r="T11" s="98"/>
      <c r="U11" s="98"/>
      <c r="V11" s="70"/>
      <c r="W11" s="70"/>
      <c r="X11" s="70"/>
      <c r="Y11" s="70"/>
      <c r="Z11" s="70"/>
      <c r="AA11" s="70"/>
      <c r="AB11" s="70"/>
      <c r="AJ11" s="105"/>
      <c r="AK11" s="105"/>
    </row>
    <row r="12" spans="2:37" s="103" customFormat="1" ht="42.75" customHeight="1" x14ac:dyDescent="0.25">
      <c r="B12" s="495" t="s">
        <v>243</v>
      </c>
      <c r="C12" s="497" t="s">
        <v>129</v>
      </c>
      <c r="D12" s="483" cm="1">
        <f t="array" ref="D12">_xlfn.IFS(C12="100 percent of audited files meets indicators",4,C12="95 to 99 percent of audited files meets indicators",2,C12="Less than 95 percent of audited files meets indicators",0,TRUE,0)</f>
        <v>4</v>
      </c>
      <c r="E12" s="489" t="s">
        <v>68</v>
      </c>
      <c r="F12" s="480" t="s">
        <v>129</v>
      </c>
      <c r="G12" s="481"/>
      <c r="H12" s="483" cm="1">
        <f t="array" ref="H12">_xlfn.IFS(F12="100 percent of audited files meets indicators",4,F12="95 to 99 percent of audited files meets indicators",2,F12="Less than 95 percent of audited files meets indicators",0,TRUE,0)</f>
        <v>4</v>
      </c>
      <c r="I12" s="487" t="s">
        <v>254</v>
      </c>
      <c r="J12" s="70"/>
      <c r="K12" s="70"/>
      <c r="L12" s="70"/>
      <c r="M12" s="70"/>
      <c r="N12" s="70"/>
      <c r="O12" s="70"/>
      <c r="P12" s="70"/>
      <c r="Q12" s="70"/>
      <c r="R12" s="70"/>
      <c r="S12" s="70"/>
      <c r="T12" s="98"/>
      <c r="U12" s="98"/>
      <c r="V12" s="70"/>
      <c r="W12" s="70"/>
      <c r="X12" s="70"/>
      <c r="Y12" s="70"/>
      <c r="Z12" s="70"/>
      <c r="AA12" s="70"/>
      <c r="AB12" s="70"/>
      <c r="AJ12" s="105"/>
      <c r="AK12" s="105"/>
    </row>
    <row r="13" spans="2:37" s="103" customFormat="1" ht="42.75" customHeight="1" x14ac:dyDescent="0.25">
      <c r="B13" s="495"/>
      <c r="C13" s="497"/>
      <c r="D13" s="483"/>
      <c r="E13" s="489"/>
      <c r="F13" s="478"/>
      <c r="G13" s="479"/>
      <c r="H13" s="483"/>
      <c r="I13" s="488"/>
      <c r="J13" s="70"/>
      <c r="K13" s="70"/>
      <c r="L13" s="70"/>
      <c r="M13" s="70"/>
      <c r="N13" s="70"/>
      <c r="O13" s="70"/>
      <c r="P13" s="70"/>
      <c r="Q13" s="70"/>
      <c r="R13" s="70"/>
      <c r="S13" s="70"/>
      <c r="T13" s="98"/>
      <c r="U13" s="98"/>
      <c r="V13" s="70"/>
      <c r="W13" s="70"/>
      <c r="X13" s="70"/>
      <c r="Y13" s="70"/>
      <c r="Z13" s="70"/>
      <c r="AA13" s="70"/>
      <c r="AB13" s="70"/>
      <c r="AJ13" s="105"/>
      <c r="AK13" s="105"/>
    </row>
    <row r="14" spans="2:37" s="103" customFormat="1" ht="42" customHeight="1" x14ac:dyDescent="0.25">
      <c r="B14" s="492" t="s">
        <v>244</v>
      </c>
      <c r="C14" s="493"/>
      <c r="D14" s="31">
        <v>2</v>
      </c>
      <c r="E14" s="169" t="s">
        <v>68</v>
      </c>
      <c r="F14" s="160" t="s">
        <v>68</v>
      </c>
      <c r="G14" s="462"/>
      <c r="H14" s="463"/>
      <c r="I14" s="464"/>
      <c r="J14" s="70"/>
      <c r="K14" s="70"/>
      <c r="L14" s="70"/>
      <c r="M14" s="70"/>
      <c r="N14" s="70"/>
      <c r="O14" s="70"/>
      <c r="P14" s="70"/>
      <c r="Q14" s="70"/>
      <c r="R14" s="70"/>
      <c r="S14" s="70"/>
      <c r="T14" s="98"/>
      <c r="U14" s="105"/>
      <c r="AJ14" s="105"/>
      <c r="AK14" s="105"/>
    </row>
    <row r="15" spans="2:37" s="103" customFormat="1" ht="66.75" customHeight="1" x14ac:dyDescent="0.25">
      <c r="B15" s="506" t="s">
        <v>201</v>
      </c>
      <c r="C15" s="507"/>
      <c r="D15" s="5">
        <v>2</v>
      </c>
      <c r="E15" s="169" t="s">
        <v>68</v>
      </c>
      <c r="F15" s="160" t="s">
        <v>68</v>
      </c>
      <c r="G15" s="462"/>
      <c r="H15" s="463"/>
      <c r="I15" s="464"/>
      <c r="J15" s="70"/>
      <c r="K15" s="70"/>
      <c r="L15" s="70"/>
      <c r="M15" s="70"/>
      <c r="N15" s="70"/>
      <c r="O15" s="70"/>
      <c r="P15" s="70"/>
      <c r="Q15" s="70"/>
      <c r="R15" s="70"/>
      <c r="S15" s="70"/>
      <c r="T15" s="98"/>
      <c r="U15" s="105"/>
      <c r="AJ15" s="105"/>
      <c r="AK15" s="105"/>
    </row>
    <row r="16" spans="2:37" s="103" customFormat="1" ht="77.5" customHeight="1" x14ac:dyDescent="0.25">
      <c r="B16" s="504" t="s">
        <v>202</v>
      </c>
      <c r="C16" s="505"/>
      <c r="D16" s="170">
        <v>4</v>
      </c>
      <c r="E16" s="171" t="s">
        <v>68</v>
      </c>
      <c r="F16" s="172" t="s">
        <v>68</v>
      </c>
      <c r="G16" s="462"/>
      <c r="H16" s="463"/>
      <c r="I16" s="464"/>
      <c r="J16" s="70"/>
      <c r="K16" s="70"/>
      <c r="L16" s="70"/>
      <c r="M16" s="70"/>
      <c r="N16" s="70"/>
      <c r="O16" s="70"/>
      <c r="P16" s="70"/>
      <c r="Q16" s="70"/>
      <c r="R16" s="70"/>
      <c r="S16" s="70"/>
      <c r="T16" s="98"/>
      <c r="U16" s="105"/>
      <c r="AJ16" s="105"/>
      <c r="AK16" s="105"/>
    </row>
    <row r="17" spans="2:37" s="103" customFormat="1" ht="54" customHeight="1" thickBot="1" x14ac:dyDescent="0.3">
      <c r="B17" s="365" t="s">
        <v>203</v>
      </c>
      <c r="C17" s="471"/>
      <c r="D17" s="32">
        <v>2</v>
      </c>
      <c r="E17" s="286" t="s">
        <v>68</v>
      </c>
      <c r="F17" s="287" t="s">
        <v>68</v>
      </c>
      <c r="G17" s="462"/>
      <c r="H17" s="463"/>
      <c r="I17" s="464"/>
      <c r="J17" s="70"/>
      <c r="K17" s="70"/>
      <c r="L17" s="70"/>
      <c r="M17" s="70"/>
      <c r="N17" s="70"/>
      <c r="O17" s="70"/>
      <c r="P17" s="70"/>
      <c r="Q17" s="70"/>
      <c r="R17" s="70"/>
      <c r="S17" s="70"/>
      <c r="T17" s="98"/>
      <c r="U17" s="105"/>
      <c r="AJ17" s="105"/>
      <c r="AK17" s="105"/>
    </row>
    <row r="18" spans="2:37" s="103" customFormat="1" ht="46.5" customHeight="1" thickBot="1" x14ac:dyDescent="0.3">
      <c r="B18" s="468" t="s">
        <v>135</v>
      </c>
      <c r="C18" s="469"/>
      <c r="D18" s="469"/>
      <c r="E18" s="469"/>
      <c r="F18" s="469"/>
      <c r="G18" s="469"/>
      <c r="H18" s="469"/>
      <c r="I18" s="470"/>
      <c r="J18" s="70"/>
      <c r="K18" s="70"/>
      <c r="L18" s="70"/>
      <c r="M18" s="70"/>
      <c r="N18" s="70"/>
      <c r="O18" s="70"/>
      <c r="P18" s="70"/>
      <c r="Q18" s="70"/>
      <c r="R18" s="70"/>
      <c r="S18" s="70"/>
      <c r="T18" s="98"/>
      <c r="U18" s="98"/>
      <c r="V18" s="98"/>
      <c r="W18" s="98"/>
      <c r="X18" s="98"/>
      <c r="Y18" s="98"/>
      <c r="Z18" s="98"/>
      <c r="AA18" s="98"/>
      <c r="AB18" s="98"/>
      <c r="AC18" s="105"/>
      <c r="AD18" s="105"/>
      <c r="AE18" s="105"/>
      <c r="AF18" s="105"/>
      <c r="AG18" s="105"/>
      <c r="AH18" s="105"/>
      <c r="AI18" s="105"/>
      <c r="AJ18" s="105"/>
      <c r="AK18" s="105"/>
    </row>
    <row r="19" spans="2:37" s="103" customFormat="1" ht="101.15" customHeight="1" x14ac:dyDescent="0.25">
      <c r="B19" s="492" t="s">
        <v>204</v>
      </c>
      <c r="C19" s="493"/>
      <c r="D19" s="31">
        <v>5</v>
      </c>
      <c r="E19" s="173" t="s">
        <v>68</v>
      </c>
      <c r="F19" s="174" t="s">
        <v>68</v>
      </c>
      <c r="G19" s="462"/>
      <c r="H19" s="463"/>
      <c r="I19" s="464"/>
      <c r="J19" s="70"/>
      <c r="K19" s="70"/>
      <c r="L19" s="70"/>
      <c r="M19" s="70"/>
      <c r="N19" s="70"/>
      <c r="O19" s="70"/>
      <c r="P19" s="70"/>
      <c r="Q19" s="70"/>
      <c r="R19" s="70"/>
      <c r="S19" s="70"/>
      <c r="T19" s="98"/>
      <c r="U19" s="105"/>
      <c r="V19" s="105"/>
      <c r="W19" s="105"/>
      <c r="X19" s="105"/>
      <c r="Y19" s="105"/>
      <c r="Z19" s="105"/>
      <c r="AA19" s="105"/>
      <c r="AB19" s="105"/>
      <c r="AC19" s="105"/>
      <c r="AD19" s="105"/>
      <c r="AE19" s="105"/>
      <c r="AF19" s="105"/>
      <c r="AG19" s="105"/>
      <c r="AH19" s="105"/>
      <c r="AI19" s="105"/>
      <c r="AJ19" s="105"/>
      <c r="AK19" s="105"/>
    </row>
    <row r="20" spans="2:37" s="103" customFormat="1" ht="166" customHeight="1" x14ac:dyDescent="0.25">
      <c r="B20" s="506" t="s">
        <v>205</v>
      </c>
      <c r="C20" s="507"/>
      <c r="D20" s="5">
        <v>5</v>
      </c>
      <c r="E20" s="169" t="s">
        <v>68</v>
      </c>
      <c r="F20" s="160" t="s">
        <v>68</v>
      </c>
      <c r="G20" s="462"/>
      <c r="H20" s="463"/>
      <c r="I20" s="464"/>
      <c r="J20" s="70"/>
      <c r="K20" s="70"/>
      <c r="L20" s="70"/>
      <c r="M20" s="70"/>
      <c r="N20" s="70"/>
      <c r="O20" s="70"/>
      <c r="P20" s="70"/>
      <c r="Q20" s="70"/>
      <c r="R20" s="70"/>
      <c r="S20" s="70"/>
      <c r="T20" s="98"/>
      <c r="U20" s="105"/>
      <c r="V20" s="105"/>
      <c r="W20" s="105"/>
      <c r="X20" s="105"/>
      <c r="Y20" s="105"/>
      <c r="Z20" s="105"/>
      <c r="AA20" s="105"/>
      <c r="AB20" s="105"/>
      <c r="AC20" s="105"/>
      <c r="AD20" s="105"/>
      <c r="AE20" s="105"/>
      <c r="AF20" s="105"/>
      <c r="AG20" s="105"/>
      <c r="AH20" s="105"/>
      <c r="AI20" s="105"/>
      <c r="AJ20" s="105"/>
      <c r="AK20" s="105"/>
    </row>
    <row r="21" spans="2:37" s="103" customFormat="1" ht="101.15" customHeight="1" x14ac:dyDescent="0.25">
      <c r="B21" s="506" t="s">
        <v>206</v>
      </c>
      <c r="C21" s="507"/>
      <c r="D21" s="5">
        <v>4</v>
      </c>
      <c r="E21" s="169" t="s">
        <v>68</v>
      </c>
      <c r="F21" s="160" t="s">
        <v>68</v>
      </c>
      <c r="G21" s="462"/>
      <c r="H21" s="463"/>
      <c r="I21" s="464"/>
      <c r="J21" s="70"/>
      <c r="K21" s="70"/>
      <c r="L21" s="70"/>
      <c r="M21" s="70"/>
      <c r="N21" s="70"/>
      <c r="O21" s="70"/>
      <c r="P21" s="70"/>
      <c r="Q21" s="70"/>
      <c r="R21" s="70"/>
      <c r="S21" s="70"/>
      <c r="T21" s="98"/>
      <c r="U21" s="105"/>
      <c r="V21" s="105"/>
      <c r="W21" s="105"/>
      <c r="X21" s="105"/>
      <c r="Y21" s="105"/>
      <c r="Z21" s="105"/>
      <c r="AA21" s="105"/>
      <c r="AB21" s="105"/>
      <c r="AC21" s="105"/>
      <c r="AD21" s="105"/>
      <c r="AE21" s="105"/>
      <c r="AF21" s="105"/>
      <c r="AG21" s="105"/>
      <c r="AH21" s="105"/>
      <c r="AI21" s="105"/>
      <c r="AJ21" s="105"/>
      <c r="AK21" s="105"/>
    </row>
    <row r="22" spans="2:37" s="103" customFormat="1" ht="161.15" customHeight="1" x14ac:dyDescent="0.25">
      <c r="B22" s="506" t="s">
        <v>207</v>
      </c>
      <c r="C22" s="507"/>
      <c r="D22" s="5">
        <v>3</v>
      </c>
      <c r="E22" s="173" t="s">
        <v>68</v>
      </c>
      <c r="F22" s="174" t="s">
        <v>68</v>
      </c>
      <c r="G22" s="462"/>
      <c r="H22" s="463"/>
      <c r="I22" s="464"/>
      <c r="J22" s="70"/>
      <c r="K22" s="70"/>
      <c r="L22" s="70"/>
      <c r="M22" s="70"/>
      <c r="N22" s="70"/>
      <c r="O22" s="70"/>
      <c r="P22" s="70"/>
      <c r="Q22" s="70"/>
      <c r="R22" s="70"/>
      <c r="S22" s="70"/>
      <c r="T22" s="98"/>
      <c r="U22" s="105"/>
      <c r="V22" s="105"/>
      <c r="W22" s="105"/>
      <c r="X22" s="105"/>
      <c r="Y22" s="105"/>
      <c r="Z22" s="105"/>
      <c r="AA22" s="105"/>
      <c r="AB22" s="105"/>
      <c r="AC22" s="105"/>
      <c r="AD22" s="105"/>
      <c r="AE22" s="105"/>
      <c r="AF22" s="105"/>
      <c r="AG22" s="105"/>
      <c r="AH22" s="105"/>
      <c r="AI22" s="105"/>
      <c r="AJ22" s="105"/>
      <c r="AK22" s="105"/>
    </row>
    <row r="23" spans="2:37" s="103" customFormat="1" ht="60.75" customHeight="1" thickBot="1" x14ac:dyDescent="0.3">
      <c r="B23" s="504" t="s">
        <v>208</v>
      </c>
      <c r="C23" s="505"/>
      <c r="D23" s="170">
        <v>2</v>
      </c>
      <c r="E23" s="171" t="s">
        <v>68</v>
      </c>
      <c r="F23" s="172" t="s">
        <v>68</v>
      </c>
      <c r="G23" s="462"/>
      <c r="H23" s="463"/>
      <c r="I23" s="464"/>
      <c r="J23" s="70"/>
      <c r="K23" s="70"/>
      <c r="L23" s="70"/>
      <c r="M23" s="70"/>
      <c r="N23" s="70"/>
      <c r="O23" s="70"/>
      <c r="P23" s="70"/>
      <c r="Q23" s="70"/>
      <c r="R23" s="70"/>
      <c r="S23" s="70"/>
      <c r="T23" s="98"/>
      <c r="U23" s="105"/>
      <c r="V23" s="105"/>
      <c r="W23" s="105"/>
      <c r="X23" s="105"/>
      <c r="Y23" s="105"/>
      <c r="Z23" s="105"/>
      <c r="AA23" s="105"/>
      <c r="AB23" s="105"/>
      <c r="AC23" s="105"/>
      <c r="AD23" s="105"/>
      <c r="AE23" s="105"/>
      <c r="AF23" s="105"/>
      <c r="AG23" s="105"/>
      <c r="AH23" s="105"/>
      <c r="AI23" s="105"/>
      <c r="AJ23" s="105"/>
      <c r="AK23" s="105"/>
    </row>
    <row r="24" spans="2:37" s="103" customFormat="1" ht="39" customHeight="1" thickBot="1" x14ac:dyDescent="0.3">
      <c r="B24" s="484" t="s">
        <v>136</v>
      </c>
      <c r="C24" s="485"/>
      <c r="D24" s="485"/>
      <c r="E24" s="485"/>
      <c r="F24" s="485"/>
      <c r="G24" s="485"/>
      <c r="H24" s="485"/>
      <c r="I24" s="486"/>
      <c r="J24" s="70"/>
      <c r="K24" s="70"/>
      <c r="L24" s="70"/>
      <c r="M24" s="70"/>
      <c r="N24" s="70"/>
      <c r="O24" s="70"/>
      <c r="P24" s="70"/>
      <c r="Q24" s="70"/>
      <c r="R24" s="70"/>
      <c r="S24" s="70"/>
      <c r="T24" s="98"/>
      <c r="U24" s="105"/>
      <c r="V24" s="105"/>
      <c r="W24" s="105"/>
      <c r="X24" s="105"/>
      <c r="Y24" s="105"/>
      <c r="Z24" s="105"/>
      <c r="AA24" s="105"/>
      <c r="AB24" s="105"/>
      <c r="AC24" s="105"/>
      <c r="AD24" s="105"/>
      <c r="AE24" s="105"/>
      <c r="AF24" s="105"/>
      <c r="AG24" s="105"/>
      <c r="AH24" s="105"/>
      <c r="AI24" s="105"/>
      <c r="AJ24" s="105"/>
      <c r="AK24" s="105"/>
    </row>
    <row r="25" spans="2:37" s="103" customFormat="1" ht="151.5" customHeight="1" x14ac:dyDescent="0.25">
      <c r="B25" s="492" t="s">
        <v>137</v>
      </c>
      <c r="C25" s="493"/>
      <c r="D25" s="31">
        <v>3</v>
      </c>
      <c r="E25" s="29" t="s">
        <v>68</v>
      </c>
      <c r="F25" s="30" t="s">
        <v>68</v>
      </c>
      <c r="G25" s="462"/>
      <c r="H25" s="463"/>
      <c r="I25" s="464"/>
      <c r="J25" s="70"/>
      <c r="K25" s="70"/>
      <c r="L25" s="70"/>
      <c r="M25" s="70"/>
      <c r="N25" s="70"/>
      <c r="O25" s="70"/>
      <c r="P25" s="70"/>
      <c r="Q25" s="70"/>
      <c r="R25" s="70"/>
      <c r="S25" s="70"/>
      <c r="T25" s="98"/>
      <c r="U25" s="105"/>
      <c r="V25" s="105"/>
      <c r="W25" s="105"/>
      <c r="X25" s="105"/>
      <c r="Y25" s="105"/>
      <c r="Z25" s="105"/>
      <c r="AA25" s="105"/>
      <c r="AB25" s="105"/>
      <c r="AC25" s="105"/>
      <c r="AD25" s="105"/>
      <c r="AE25" s="105"/>
      <c r="AF25" s="105"/>
      <c r="AG25" s="105"/>
      <c r="AH25" s="105"/>
      <c r="AI25" s="105"/>
      <c r="AJ25" s="105"/>
      <c r="AK25" s="105"/>
    </row>
    <row r="26" spans="2:37" s="103" customFormat="1" ht="56.25" customHeight="1" x14ac:dyDescent="0.25">
      <c r="B26" s="506" t="s">
        <v>138</v>
      </c>
      <c r="C26" s="507"/>
      <c r="D26" s="5">
        <v>3</v>
      </c>
      <c r="E26" s="169" t="s">
        <v>68</v>
      </c>
      <c r="F26" s="160" t="s">
        <v>68</v>
      </c>
      <c r="G26" s="462"/>
      <c r="H26" s="463"/>
      <c r="I26" s="464"/>
      <c r="J26" s="70"/>
      <c r="K26" s="70"/>
      <c r="L26" s="70"/>
      <c r="M26" s="70"/>
      <c r="N26" s="70"/>
      <c r="O26" s="70"/>
      <c r="P26" s="70"/>
      <c r="Q26" s="70"/>
      <c r="R26" s="70"/>
      <c r="S26" s="70"/>
      <c r="T26" s="98"/>
      <c r="U26" s="105"/>
      <c r="V26" s="105"/>
      <c r="W26" s="105"/>
      <c r="X26" s="105"/>
      <c r="Y26" s="105"/>
      <c r="Z26" s="105"/>
      <c r="AA26" s="105"/>
      <c r="AB26" s="105"/>
      <c r="AC26" s="105"/>
      <c r="AD26" s="105"/>
      <c r="AE26" s="105"/>
      <c r="AF26" s="105"/>
      <c r="AG26" s="105"/>
      <c r="AH26" s="105"/>
      <c r="AI26" s="105"/>
      <c r="AJ26" s="105"/>
      <c r="AK26" s="105"/>
    </row>
    <row r="27" spans="2:37" s="103" customFormat="1" ht="87.75" customHeight="1" x14ac:dyDescent="0.25">
      <c r="B27" s="506" t="s">
        <v>139</v>
      </c>
      <c r="C27" s="507"/>
      <c r="D27" s="5">
        <v>3</v>
      </c>
      <c r="E27" s="169" t="s">
        <v>68</v>
      </c>
      <c r="F27" s="160" t="s">
        <v>68</v>
      </c>
      <c r="G27" s="462"/>
      <c r="H27" s="463"/>
      <c r="I27" s="464"/>
      <c r="J27" s="70"/>
      <c r="K27" s="70"/>
      <c r="L27" s="70"/>
      <c r="M27" s="70"/>
      <c r="N27" s="70"/>
      <c r="O27" s="70"/>
      <c r="P27" s="70"/>
      <c r="Q27" s="70"/>
      <c r="R27" s="70"/>
      <c r="S27" s="70"/>
      <c r="T27" s="98"/>
      <c r="U27" s="105"/>
      <c r="V27" s="105"/>
      <c r="W27" s="105"/>
      <c r="X27" s="105"/>
      <c r="Y27" s="105"/>
      <c r="Z27" s="105"/>
      <c r="AA27" s="105"/>
      <c r="AB27" s="105"/>
      <c r="AC27" s="105"/>
      <c r="AD27" s="105"/>
      <c r="AE27" s="105"/>
      <c r="AF27" s="105"/>
      <c r="AG27" s="105"/>
      <c r="AH27" s="105"/>
      <c r="AI27" s="105"/>
      <c r="AJ27" s="105"/>
      <c r="AK27" s="105"/>
    </row>
    <row r="28" spans="2:37" s="103" customFormat="1" ht="74.25" customHeight="1" thickBot="1" x14ac:dyDescent="0.3">
      <c r="B28" s="508" t="s">
        <v>140</v>
      </c>
      <c r="C28" s="509"/>
      <c r="D28" s="32">
        <v>2</v>
      </c>
      <c r="E28" s="29" t="s">
        <v>68</v>
      </c>
      <c r="F28" s="30" t="s">
        <v>68</v>
      </c>
      <c r="G28" s="462"/>
      <c r="H28" s="463"/>
      <c r="I28" s="464"/>
      <c r="J28" s="70"/>
      <c r="K28" s="70"/>
      <c r="L28" s="70"/>
      <c r="M28" s="70"/>
      <c r="N28" s="70"/>
      <c r="O28" s="70"/>
      <c r="P28" s="70"/>
      <c r="Q28" s="70"/>
      <c r="R28" s="70"/>
      <c r="S28" s="70"/>
      <c r="T28" s="98"/>
      <c r="U28" s="105"/>
      <c r="V28" s="105"/>
      <c r="W28" s="105"/>
      <c r="X28" s="105"/>
      <c r="Y28" s="105"/>
      <c r="Z28" s="105"/>
      <c r="AA28" s="105"/>
      <c r="AB28" s="105"/>
      <c r="AC28" s="105"/>
      <c r="AD28" s="105"/>
      <c r="AE28" s="105"/>
      <c r="AF28" s="105"/>
      <c r="AG28" s="105"/>
      <c r="AH28" s="105"/>
      <c r="AI28" s="105"/>
      <c r="AJ28" s="105"/>
      <c r="AK28" s="105"/>
    </row>
    <row r="29" spans="2:37" s="103" customFormat="1" ht="23.25" customHeight="1" thickBot="1" x14ac:dyDescent="0.3">
      <c r="B29" s="501" t="s">
        <v>141</v>
      </c>
      <c r="C29" s="502"/>
      <c r="D29" s="502"/>
      <c r="E29" s="502"/>
      <c r="F29" s="502"/>
      <c r="G29" s="502"/>
      <c r="H29" s="502"/>
      <c r="I29" s="503"/>
      <c r="J29" s="70"/>
      <c r="K29" s="70"/>
      <c r="L29" s="70"/>
      <c r="M29" s="70"/>
      <c r="N29" s="70"/>
      <c r="O29" s="70"/>
      <c r="P29" s="70"/>
      <c r="Q29" s="70"/>
      <c r="R29" s="70"/>
      <c r="S29" s="70"/>
      <c r="T29" s="98"/>
      <c r="U29" s="98"/>
      <c r="V29" s="98"/>
      <c r="W29" s="98"/>
      <c r="X29" s="98"/>
      <c r="Y29" s="98"/>
      <c r="Z29" s="98"/>
      <c r="AA29" s="98"/>
      <c r="AB29" s="98"/>
      <c r="AC29" s="105"/>
      <c r="AD29" s="105"/>
      <c r="AE29" s="105"/>
      <c r="AF29" s="105"/>
      <c r="AG29" s="105"/>
      <c r="AH29" s="105"/>
      <c r="AI29" s="105"/>
      <c r="AJ29" s="105"/>
      <c r="AK29" s="105"/>
    </row>
    <row r="30" spans="2:37" s="103" customFormat="1" ht="58.5" customHeight="1" x14ac:dyDescent="0.25">
      <c r="B30" s="490" t="s">
        <v>142</v>
      </c>
      <c r="C30" s="491"/>
      <c r="D30" s="35">
        <v>2</v>
      </c>
      <c r="E30" s="288" t="s">
        <v>68</v>
      </c>
      <c r="F30" s="289" t="s">
        <v>68</v>
      </c>
      <c r="G30" s="462" t="s">
        <v>263</v>
      </c>
      <c r="H30" s="463"/>
      <c r="I30" s="464"/>
      <c r="J30" s="70"/>
      <c r="K30" s="70"/>
      <c r="L30" s="70"/>
      <c r="M30" s="70"/>
      <c r="N30" s="70"/>
      <c r="O30" s="70"/>
      <c r="P30" s="70"/>
      <c r="Q30" s="70"/>
      <c r="R30" s="70"/>
      <c r="S30" s="70"/>
      <c r="T30" s="98"/>
      <c r="U30" s="105"/>
      <c r="V30" s="105"/>
      <c r="W30" s="105"/>
      <c r="X30" s="105"/>
      <c r="Y30" s="105"/>
      <c r="Z30" s="105"/>
      <c r="AA30" s="105"/>
      <c r="AB30" s="105"/>
      <c r="AC30" s="105"/>
      <c r="AD30" s="105"/>
      <c r="AE30" s="105"/>
      <c r="AF30" s="105"/>
      <c r="AG30" s="105"/>
      <c r="AH30" s="105"/>
      <c r="AI30" s="105"/>
      <c r="AJ30" s="105"/>
      <c r="AK30" s="105"/>
    </row>
    <row r="31" spans="2:37" s="103" customFormat="1" ht="77.25" customHeight="1" x14ac:dyDescent="0.25">
      <c r="B31" s="506" t="s">
        <v>143</v>
      </c>
      <c r="C31" s="507"/>
      <c r="D31" s="5">
        <v>2</v>
      </c>
      <c r="E31" s="169" t="s">
        <v>68</v>
      </c>
      <c r="F31" s="160" t="s">
        <v>68</v>
      </c>
      <c r="G31" s="462" t="s">
        <v>264</v>
      </c>
      <c r="H31" s="463"/>
      <c r="I31" s="464"/>
      <c r="J31" s="70"/>
      <c r="K31" s="70"/>
      <c r="L31" s="70"/>
      <c r="M31" s="70"/>
      <c r="N31" s="70"/>
      <c r="O31" s="70"/>
      <c r="P31" s="70"/>
      <c r="Q31" s="70"/>
      <c r="R31" s="70"/>
      <c r="S31" s="70"/>
      <c r="T31" s="98"/>
      <c r="U31" s="105"/>
      <c r="V31" s="105"/>
      <c r="W31" s="105"/>
      <c r="X31" s="105"/>
      <c r="Y31" s="105"/>
      <c r="Z31" s="105"/>
      <c r="AA31" s="105"/>
      <c r="AB31" s="105"/>
      <c r="AC31" s="105"/>
      <c r="AD31" s="105"/>
      <c r="AE31" s="105"/>
      <c r="AF31" s="105"/>
      <c r="AG31" s="105"/>
      <c r="AH31" s="105"/>
      <c r="AI31" s="105"/>
      <c r="AJ31" s="105"/>
      <c r="AK31" s="105"/>
    </row>
    <row r="32" spans="2:37" s="103" customFormat="1" ht="57.75" customHeight="1" x14ac:dyDescent="0.25">
      <c r="B32" s="506" t="s">
        <v>144</v>
      </c>
      <c r="C32" s="507"/>
      <c r="D32" s="5">
        <v>3</v>
      </c>
      <c r="E32" s="169" t="s">
        <v>68</v>
      </c>
      <c r="F32" s="160" t="s">
        <v>68</v>
      </c>
      <c r="G32" s="462" t="s">
        <v>265</v>
      </c>
      <c r="H32" s="463"/>
      <c r="I32" s="464"/>
      <c r="J32" s="70"/>
      <c r="K32" s="70"/>
      <c r="L32" s="70"/>
      <c r="M32" s="70"/>
      <c r="N32" s="70"/>
      <c r="O32" s="70"/>
      <c r="P32" s="70"/>
      <c r="Q32" s="70"/>
      <c r="R32" s="70"/>
      <c r="S32" s="70"/>
      <c r="T32" s="98"/>
      <c r="U32" s="105"/>
      <c r="V32" s="105"/>
      <c r="W32" s="105"/>
      <c r="X32" s="105"/>
      <c r="Y32" s="105"/>
      <c r="Z32" s="105"/>
      <c r="AA32" s="105"/>
      <c r="AB32" s="105"/>
      <c r="AC32" s="105"/>
      <c r="AD32" s="105"/>
      <c r="AE32" s="105"/>
      <c r="AF32" s="105"/>
      <c r="AG32" s="105"/>
      <c r="AH32" s="105"/>
      <c r="AI32" s="105"/>
      <c r="AJ32" s="105"/>
      <c r="AK32" s="105"/>
    </row>
    <row r="33" spans="2:37" s="103" customFormat="1" ht="87.75" customHeight="1" x14ac:dyDescent="0.25">
      <c r="B33" s="506" t="s">
        <v>145</v>
      </c>
      <c r="C33" s="507"/>
      <c r="D33" s="5">
        <v>3</v>
      </c>
      <c r="E33" s="169" t="s">
        <v>68</v>
      </c>
      <c r="F33" s="160" t="s">
        <v>68</v>
      </c>
      <c r="G33" s="462"/>
      <c r="H33" s="463"/>
      <c r="I33" s="464"/>
      <c r="J33" s="70"/>
      <c r="K33" s="70"/>
      <c r="L33" s="70"/>
      <c r="M33" s="70"/>
      <c r="N33" s="70"/>
      <c r="O33" s="70"/>
      <c r="P33" s="70"/>
      <c r="Q33" s="70"/>
      <c r="R33" s="70"/>
      <c r="S33" s="70"/>
      <c r="T33" s="98"/>
      <c r="U33" s="105"/>
      <c r="V33" s="105"/>
      <c r="W33" s="105"/>
      <c r="X33" s="105"/>
      <c r="Y33" s="105"/>
      <c r="Z33" s="105"/>
      <c r="AA33" s="105"/>
      <c r="AB33" s="105"/>
      <c r="AC33" s="105"/>
      <c r="AD33" s="105"/>
      <c r="AE33" s="105"/>
      <c r="AF33" s="105"/>
      <c r="AG33" s="105"/>
      <c r="AH33" s="105"/>
      <c r="AI33" s="105"/>
      <c r="AJ33" s="105"/>
      <c r="AK33" s="105"/>
    </row>
    <row r="34" spans="2:37" s="103" customFormat="1" ht="42" customHeight="1" x14ac:dyDescent="0.25">
      <c r="B34" s="504" t="s">
        <v>146</v>
      </c>
      <c r="C34" s="505"/>
      <c r="D34" s="170">
        <v>2</v>
      </c>
      <c r="E34" s="173" t="s">
        <v>68</v>
      </c>
      <c r="F34" s="174" t="s">
        <v>68</v>
      </c>
      <c r="G34" s="462" t="s">
        <v>266</v>
      </c>
      <c r="H34" s="463"/>
      <c r="I34" s="464"/>
      <c r="J34" s="70"/>
      <c r="K34" s="70"/>
      <c r="L34" s="70"/>
      <c r="M34" s="70"/>
      <c r="N34" s="70"/>
      <c r="O34" s="70"/>
      <c r="P34" s="70"/>
      <c r="Q34" s="70"/>
      <c r="R34" s="70"/>
      <c r="S34" s="70"/>
      <c r="T34" s="98"/>
      <c r="U34" s="105"/>
      <c r="V34" s="105"/>
      <c r="W34" s="105"/>
      <c r="X34" s="105"/>
      <c r="Y34" s="105"/>
      <c r="Z34" s="105"/>
      <c r="AA34" s="105"/>
      <c r="AB34" s="105"/>
      <c r="AC34" s="105"/>
      <c r="AD34" s="105"/>
      <c r="AE34" s="105"/>
      <c r="AF34" s="105"/>
      <c r="AG34" s="105"/>
      <c r="AH34" s="105"/>
      <c r="AI34" s="105"/>
      <c r="AJ34" s="105"/>
      <c r="AK34" s="105"/>
    </row>
    <row r="35" spans="2:37" s="103" customFormat="1" ht="66" customHeight="1" thickBot="1" x14ac:dyDescent="0.3">
      <c r="B35" s="365" t="s">
        <v>209</v>
      </c>
      <c r="C35" s="471"/>
      <c r="D35" s="32">
        <v>2</v>
      </c>
      <c r="E35" s="286" t="s">
        <v>68</v>
      </c>
      <c r="F35" s="287" t="s">
        <v>68</v>
      </c>
      <c r="G35" s="462" t="s">
        <v>267</v>
      </c>
      <c r="H35" s="463"/>
      <c r="I35" s="464"/>
      <c r="J35" s="70"/>
      <c r="K35" s="70"/>
      <c r="L35" s="70"/>
      <c r="M35" s="70"/>
      <c r="N35" s="70"/>
      <c r="O35" s="70"/>
      <c r="P35" s="70"/>
      <c r="Q35" s="70"/>
      <c r="R35" s="70"/>
      <c r="S35" s="70"/>
      <c r="T35" s="98"/>
      <c r="U35" s="105"/>
      <c r="V35" s="105"/>
      <c r="W35" s="105"/>
      <c r="X35" s="105"/>
      <c r="Y35" s="105"/>
      <c r="Z35" s="105"/>
      <c r="AA35" s="105"/>
      <c r="AB35" s="105"/>
      <c r="AC35" s="105"/>
      <c r="AD35" s="105"/>
      <c r="AE35" s="105"/>
      <c r="AF35" s="105"/>
      <c r="AG35" s="105"/>
      <c r="AH35" s="105"/>
      <c r="AI35" s="105"/>
      <c r="AJ35" s="105"/>
      <c r="AK35" s="105"/>
    </row>
    <row r="36" spans="2:37" s="103" customFormat="1" ht="23.15" customHeight="1" thickBot="1" x14ac:dyDescent="0.3">
      <c r="B36" s="468" t="s">
        <v>147</v>
      </c>
      <c r="C36" s="469"/>
      <c r="D36" s="469"/>
      <c r="E36" s="469"/>
      <c r="F36" s="469"/>
      <c r="G36" s="469"/>
      <c r="H36" s="469"/>
      <c r="I36" s="470"/>
      <c r="J36" s="70"/>
      <c r="K36" s="70"/>
      <c r="L36" s="70"/>
      <c r="M36" s="70"/>
      <c r="N36" s="70"/>
      <c r="O36" s="70"/>
      <c r="P36" s="70"/>
      <c r="Q36" s="70"/>
      <c r="R36" s="70"/>
      <c r="S36" s="70"/>
      <c r="T36" s="98"/>
      <c r="U36" s="105"/>
      <c r="V36" s="105"/>
      <c r="W36" s="105"/>
      <c r="X36" s="105"/>
      <c r="Y36" s="105"/>
      <c r="Z36" s="105"/>
      <c r="AA36" s="105"/>
      <c r="AB36" s="105"/>
      <c r="AC36" s="105"/>
      <c r="AD36" s="105"/>
      <c r="AE36" s="105"/>
      <c r="AF36" s="105"/>
      <c r="AG36" s="105"/>
      <c r="AH36" s="105"/>
      <c r="AI36" s="105"/>
      <c r="AJ36" s="105"/>
      <c r="AK36" s="105"/>
    </row>
    <row r="37" spans="2:37" s="103" customFormat="1" ht="238.5" customHeight="1" x14ac:dyDescent="0.25">
      <c r="B37" s="490" t="s">
        <v>148</v>
      </c>
      <c r="C37" s="491"/>
      <c r="D37" s="35">
        <v>6</v>
      </c>
      <c r="E37" s="13" t="s">
        <v>68</v>
      </c>
      <c r="F37" s="175" t="s">
        <v>68</v>
      </c>
      <c r="G37" s="462"/>
      <c r="H37" s="463"/>
      <c r="I37" s="464"/>
      <c r="J37" s="70"/>
      <c r="K37" s="70"/>
      <c r="L37" s="70"/>
      <c r="M37" s="70"/>
      <c r="N37" s="70"/>
      <c r="O37" s="70"/>
      <c r="P37" s="70"/>
      <c r="Q37" s="70"/>
      <c r="R37" s="70"/>
      <c r="S37" s="70"/>
      <c r="T37" s="98"/>
      <c r="U37" s="105"/>
      <c r="V37" s="105"/>
      <c r="W37" s="105"/>
      <c r="X37" s="105"/>
      <c r="Y37" s="105"/>
      <c r="Z37" s="105"/>
      <c r="AA37" s="105"/>
      <c r="AB37" s="105"/>
      <c r="AC37" s="105"/>
      <c r="AD37" s="105"/>
      <c r="AE37" s="105"/>
      <c r="AF37" s="105"/>
      <c r="AG37" s="105"/>
      <c r="AH37" s="105"/>
      <c r="AI37" s="105"/>
      <c r="AJ37" s="105"/>
      <c r="AK37" s="105"/>
    </row>
    <row r="38" spans="2:37" s="103" customFormat="1" ht="25.5" x14ac:dyDescent="0.25">
      <c r="B38" s="506" t="s">
        <v>149</v>
      </c>
      <c r="C38" s="507"/>
      <c r="D38" s="5">
        <v>6</v>
      </c>
      <c r="E38" s="169" t="s">
        <v>68</v>
      </c>
      <c r="F38" s="160" t="s">
        <v>68</v>
      </c>
      <c r="G38" s="462"/>
      <c r="H38" s="463"/>
      <c r="I38" s="464"/>
      <c r="J38" s="70"/>
      <c r="K38" s="70"/>
      <c r="L38" s="70"/>
      <c r="M38" s="70"/>
      <c r="N38" s="70"/>
      <c r="O38" s="70"/>
      <c r="P38" s="70"/>
      <c r="Q38" s="70"/>
      <c r="R38" s="70"/>
      <c r="S38" s="70"/>
      <c r="T38" s="98"/>
      <c r="U38" s="105"/>
      <c r="V38" s="105"/>
      <c r="W38" s="105"/>
      <c r="X38" s="105"/>
      <c r="Y38" s="105"/>
      <c r="Z38" s="105"/>
      <c r="AA38" s="105"/>
      <c r="AB38" s="105"/>
      <c r="AC38" s="105"/>
      <c r="AD38" s="105"/>
      <c r="AE38" s="105"/>
      <c r="AF38" s="105"/>
      <c r="AG38" s="105"/>
      <c r="AH38" s="105"/>
      <c r="AI38" s="105"/>
      <c r="AJ38" s="105"/>
      <c r="AK38" s="105"/>
    </row>
    <row r="39" spans="2:37" s="103" customFormat="1" ht="26" thickBot="1" x14ac:dyDescent="0.3">
      <c r="B39" s="508" t="s">
        <v>150</v>
      </c>
      <c r="C39" s="509"/>
      <c r="D39" s="170">
        <v>4</v>
      </c>
      <c r="E39" s="169" t="s">
        <v>68</v>
      </c>
      <c r="F39" s="160" t="s">
        <v>68</v>
      </c>
      <c r="G39" s="462"/>
      <c r="H39" s="463"/>
      <c r="I39" s="464"/>
      <c r="J39" s="70"/>
      <c r="K39" s="70"/>
      <c r="L39" s="70"/>
      <c r="M39" s="70"/>
      <c r="N39" s="70"/>
      <c r="O39" s="70"/>
      <c r="P39" s="70"/>
      <c r="Q39" s="70"/>
      <c r="R39" s="70"/>
      <c r="S39" s="70"/>
      <c r="T39" s="98"/>
      <c r="U39" s="105"/>
      <c r="V39" s="105"/>
      <c r="W39" s="105"/>
      <c r="X39" s="105"/>
      <c r="Y39" s="105"/>
      <c r="Z39" s="105"/>
      <c r="AA39" s="105"/>
      <c r="AB39" s="105"/>
      <c r="AC39" s="105"/>
      <c r="AD39" s="105"/>
      <c r="AE39" s="105"/>
      <c r="AF39" s="105"/>
      <c r="AG39" s="105"/>
      <c r="AH39" s="105"/>
      <c r="AI39" s="105"/>
      <c r="AJ39" s="105"/>
      <c r="AK39" s="105"/>
    </row>
    <row r="40" spans="2:37" s="103" customFormat="1" ht="213" customHeight="1" thickBot="1" x14ac:dyDescent="0.3">
      <c r="B40" s="511" t="s">
        <v>210</v>
      </c>
      <c r="C40" s="512"/>
      <c r="D40" s="178">
        <v>12</v>
      </c>
      <c r="E40" s="176" t="s">
        <v>68</v>
      </c>
      <c r="F40" s="177" t="s">
        <v>68</v>
      </c>
      <c r="G40" s="462" t="s">
        <v>268</v>
      </c>
      <c r="H40" s="463"/>
      <c r="I40" s="464"/>
      <c r="J40" s="70"/>
      <c r="K40" s="70"/>
      <c r="L40" s="70"/>
      <c r="M40" s="70"/>
      <c r="N40" s="70"/>
      <c r="O40" s="70"/>
      <c r="P40" s="70"/>
      <c r="Q40" s="70"/>
      <c r="R40" s="70"/>
      <c r="S40" s="70"/>
      <c r="T40" s="98"/>
      <c r="U40" s="105"/>
      <c r="V40" s="105"/>
      <c r="W40" s="105"/>
      <c r="X40" s="105"/>
      <c r="Y40" s="105"/>
      <c r="Z40" s="105"/>
      <c r="AA40" s="105"/>
      <c r="AB40" s="105"/>
      <c r="AC40" s="105"/>
      <c r="AD40" s="105"/>
      <c r="AE40" s="105"/>
      <c r="AF40" s="105"/>
      <c r="AG40" s="105"/>
      <c r="AH40" s="105"/>
      <c r="AI40" s="105"/>
      <c r="AJ40" s="105"/>
      <c r="AK40" s="105"/>
    </row>
    <row r="41" spans="2:37" ht="31" thickBot="1" x14ac:dyDescent="0.3">
      <c r="B41" s="417" t="s">
        <v>55</v>
      </c>
      <c r="C41" s="510"/>
      <c r="D41" s="180">
        <v>100</v>
      </c>
      <c r="E41" s="179">
        <f>(SUMIF(E5:E40,"Yes",D5:D40))+(SUMIF(E5:E40,"N/A",D5:D40))</f>
        <v>100</v>
      </c>
      <c r="F41" s="40">
        <f>(SUMIF(F14:F40,"Yes",D14:D40))+(SUMIF(F14:F40,"N/A",D14:D40))+(SUM(H6:H13))</f>
        <v>100</v>
      </c>
      <c r="G41" s="465"/>
      <c r="H41" s="466"/>
      <c r="I41" s="467"/>
    </row>
    <row r="42" spans="2:37" ht="25.5" thickBot="1" x14ac:dyDescent="0.3">
      <c r="B42" s="211" t="s">
        <v>81</v>
      </c>
      <c r="C42" s="499"/>
      <c r="D42" s="499"/>
      <c r="E42" s="499"/>
      <c r="F42" s="499"/>
      <c r="G42" s="499"/>
      <c r="H42" s="499"/>
      <c r="I42" s="500"/>
    </row>
  </sheetData>
  <sheetProtection algorithmName="SHA-512" hashValue="7kSWeY6m55b9kRhUbBg4QNjf3BYWCnnCMIkHoa0HmiPmg0A6wipGReU9m6gfurcrV9oEvMzjTXvjkiroY3IMSQ==" saltValue="Q3WWGk1nBLIELBnwr9KNuA==" spinCount="100000" sheet="1" objects="1" scenarios="1"/>
  <mergeCells count="80">
    <mergeCell ref="B2:C2"/>
    <mergeCell ref="D2:I2"/>
    <mergeCell ref="B15:C15"/>
    <mergeCell ref="B16:C16"/>
    <mergeCell ref="B26:C26"/>
    <mergeCell ref="B22:C22"/>
    <mergeCell ref="B19:C19"/>
    <mergeCell ref="B20:C20"/>
    <mergeCell ref="C12:C13"/>
    <mergeCell ref="I6:I8"/>
    <mergeCell ref="C9:C11"/>
    <mergeCell ref="E6:E8"/>
    <mergeCell ref="D3:I3"/>
    <mergeCell ref="D12:D13"/>
    <mergeCell ref="E12:E13"/>
    <mergeCell ref="H9:H11"/>
    <mergeCell ref="C42:I42"/>
    <mergeCell ref="B14:C14"/>
    <mergeCell ref="B29:I29"/>
    <mergeCell ref="B34:C34"/>
    <mergeCell ref="B31:C31"/>
    <mergeCell ref="B32:C32"/>
    <mergeCell ref="B28:C28"/>
    <mergeCell ref="B23:C23"/>
    <mergeCell ref="B41:C41"/>
    <mergeCell ref="B33:C33"/>
    <mergeCell ref="B37:C37"/>
    <mergeCell ref="B40:C40"/>
    <mergeCell ref="B38:C38"/>
    <mergeCell ref="B39:C39"/>
    <mergeCell ref="B27:C27"/>
    <mergeCell ref="B21:C21"/>
    <mergeCell ref="B30:C30"/>
    <mergeCell ref="B25:C25"/>
    <mergeCell ref="B6:B8"/>
    <mergeCell ref="C6:C8"/>
    <mergeCell ref="D6:D8"/>
    <mergeCell ref="D9:D11"/>
    <mergeCell ref="B24:I24"/>
    <mergeCell ref="G21:I21"/>
    <mergeCell ref="G22:I22"/>
    <mergeCell ref="G23:I23"/>
    <mergeCell ref="G25:I25"/>
    <mergeCell ref="I9:I11"/>
    <mergeCell ref="B12:B13"/>
    <mergeCell ref="B9:B11"/>
    <mergeCell ref="H6:H8"/>
    <mergeCell ref="G14:I14"/>
    <mergeCell ref="G15:I15"/>
    <mergeCell ref="G16:I16"/>
    <mergeCell ref="G19:I19"/>
    <mergeCell ref="G20:I20"/>
    <mergeCell ref="B4:C4"/>
    <mergeCell ref="F6:G8"/>
    <mergeCell ref="F9:G11"/>
    <mergeCell ref="F12:G13"/>
    <mergeCell ref="F4:G4"/>
    <mergeCell ref="B17:C17"/>
    <mergeCell ref="G17:I17"/>
    <mergeCell ref="H12:H13"/>
    <mergeCell ref="B5:I5"/>
    <mergeCell ref="B18:I18"/>
    <mergeCell ref="I12:I13"/>
    <mergeCell ref="E9:E11"/>
    <mergeCell ref="G40:I40"/>
    <mergeCell ref="G41:I41"/>
    <mergeCell ref="G31:I31"/>
    <mergeCell ref="G32:I32"/>
    <mergeCell ref="G33:I33"/>
    <mergeCell ref="G34:I34"/>
    <mergeCell ref="G37:I37"/>
    <mergeCell ref="B36:I36"/>
    <mergeCell ref="B35:C35"/>
    <mergeCell ref="G35:I35"/>
    <mergeCell ref="G38:I38"/>
    <mergeCell ref="G26:I26"/>
    <mergeCell ref="G27:I27"/>
    <mergeCell ref="G28:I28"/>
    <mergeCell ref="G30:I30"/>
    <mergeCell ref="G39:I39"/>
  </mergeCells>
  <phoneticPr fontId="7" type="noConversion"/>
  <conditionalFormatting sqref="G14:I17">
    <cfRule type="expression" dxfId="5" priority="20">
      <formula>E14&lt;&gt;F14</formula>
    </cfRule>
  </conditionalFormatting>
  <conditionalFormatting sqref="G19:I23">
    <cfRule type="expression" dxfId="4" priority="15">
      <formula>E19&lt;&gt;F19</formula>
    </cfRule>
  </conditionalFormatting>
  <conditionalFormatting sqref="G25:I28">
    <cfRule type="expression" dxfId="3" priority="11">
      <formula>E25&lt;&gt;F25</formula>
    </cfRule>
  </conditionalFormatting>
  <conditionalFormatting sqref="G30:I35">
    <cfRule type="expression" dxfId="2" priority="5">
      <formula>E30&lt;&gt;F30</formula>
    </cfRule>
  </conditionalFormatting>
  <conditionalFormatting sqref="G37:I40">
    <cfRule type="expression" dxfId="1" priority="1">
      <formula>E37&lt;&gt;F37</formula>
    </cfRule>
  </conditionalFormatting>
  <conditionalFormatting sqref="I6:I13">
    <cfRule type="expression" dxfId="0" priority="24">
      <formula>D6&lt;&gt;H6</formula>
    </cfRule>
  </conditionalFormatting>
  <dataValidations count="4">
    <dataValidation type="list" allowBlank="1" showInputMessage="1" showErrorMessage="1" sqref="E30:F35 E25:F28 E19:F23 F14:F17 E37:F40 E9:E17" xr:uid="{623AB104-D4AC-4C87-80A4-91BACC5ED040}">
      <formula1>$W$2:$W$4</formula1>
    </dataValidation>
    <dataValidation type="list" allowBlank="1" showInputMessage="1" showErrorMessage="1" sqref="C12 C9 F12 F9" xr:uid="{9C9C100A-920B-4CCA-AD9D-26FF1B8B4D28}">
      <formula1>$AA$2:$AA$5</formula1>
    </dataValidation>
    <dataValidation type="list" allowBlank="1" showInputMessage="1" showErrorMessage="1" prompt="dropdown" sqref="C6:C8 F6" xr:uid="{50608F4A-6AA4-47D2-B295-AE02AC413E69}">
      <formula1>$AA$2:$AA$5</formula1>
    </dataValidation>
    <dataValidation type="list" allowBlank="1" showInputMessage="1" showErrorMessage="1" prompt="Please Select an Answer" sqref="E6:E8" xr:uid="{6677C63C-6187-4976-860E-4DA06F744A47}">
      <formula1>$W$2:$W$4</formula1>
    </dataValidation>
  </dataValidations>
  <pageMargins left="0.38" right="0.75" top="0.78125" bottom="0.72" header="0.27" footer="0.5"/>
  <pageSetup scale="79" orientation="landscape" horizontalDpi="1200" verticalDpi="1200" r:id="rId1"/>
  <headerFooter alignWithMargins="0">
    <oddHeader xml:space="preserve">&amp;C&amp;"Times New Roman,Bold"&amp;16NJQSAC District Performance Review </oddHeader>
    <oddFooter>&amp;L&amp;"Times New Roman,Regular"NJQSAC DPR: Personnel section&amp;C&amp;"Times New Roman,Regular"Page &amp;P of &amp;N</oddFooter>
  </headerFooter>
  <rowBreaks count="4" manualBreakCount="4">
    <brk id="13" min="1" max="6" man="1"/>
    <brk id="21" min="1" max="6" man="1"/>
    <brk id="28" min="1" max="6" man="1"/>
    <brk id="39" min="1"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A40B-2552-4507-851C-9A549577A513}">
  <sheetPr codeName="Sheet9">
    <tabColor rgb="FF92D050"/>
    <pageSetUpPr fitToPage="1"/>
  </sheetPr>
  <dimension ref="A1:IJ17"/>
  <sheetViews>
    <sheetView zoomScale="90" zoomScaleNormal="90" workbookViewId="0">
      <selection activeCell="C17" sqref="C17:D17"/>
    </sheetView>
  </sheetViews>
  <sheetFormatPr defaultColWidth="9.1796875" defaultRowHeight="15.5" x14ac:dyDescent="0.25"/>
  <cols>
    <col min="1" max="1" width="2.453125" style="189" customWidth="1"/>
    <col min="2" max="2" width="54.54296875" style="189" bestFit="1" customWidth="1"/>
    <col min="3" max="3" width="37.453125" style="189" customWidth="1"/>
    <col min="4" max="4" width="46.453125" style="189" customWidth="1"/>
    <col min="5" max="16384" width="9.1796875" style="189"/>
  </cols>
  <sheetData>
    <row r="1" spans="1:244" ht="10" customHeight="1" thickBot="1" x14ac:dyDescent="0.3"/>
    <row r="2" spans="1:244" ht="36" customHeight="1" thickBot="1" x14ac:dyDescent="0.3">
      <c r="B2" s="520" t="s">
        <v>151</v>
      </c>
      <c r="C2" s="521"/>
      <c r="D2" s="190" t="str">
        <f>'District Info &amp; Score Summary'!C5</f>
        <v>Glassboro Public School District 15-1730</v>
      </c>
    </row>
    <row r="3" spans="1:244" ht="36" customHeight="1" thickBot="1" x14ac:dyDescent="0.3">
      <c r="B3" s="191" t="s">
        <v>57</v>
      </c>
      <c r="C3" s="192" t="str">
        <f>'District Info &amp; Score Summary'!C3</f>
        <v>2025-2026</v>
      </c>
      <c r="D3" s="193"/>
    </row>
    <row r="4" spans="1:244" ht="36.75" customHeight="1" thickBot="1" x14ac:dyDescent="0.3">
      <c r="B4" s="522" t="s">
        <v>152</v>
      </c>
      <c r="C4" s="523"/>
      <c r="D4" s="524"/>
    </row>
    <row r="5" spans="1:244" s="195" customFormat="1" ht="27.75" customHeight="1" thickBot="1" x14ac:dyDescent="0.3">
      <c r="A5" s="189"/>
      <c r="B5" s="194" t="s">
        <v>153</v>
      </c>
      <c r="C5" s="194" t="s">
        <v>154</v>
      </c>
      <c r="D5" s="194" t="s">
        <v>155</v>
      </c>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189"/>
      <c r="HM5" s="189"/>
      <c r="HN5" s="189"/>
      <c r="HO5" s="189"/>
      <c r="HP5" s="189"/>
      <c r="HQ5" s="189"/>
      <c r="HR5" s="189"/>
      <c r="HS5" s="189"/>
      <c r="HT5" s="189"/>
      <c r="HU5" s="189"/>
      <c r="HV5" s="189"/>
      <c r="HW5" s="189"/>
      <c r="HX5" s="189"/>
      <c r="HY5" s="189"/>
      <c r="HZ5" s="189"/>
      <c r="IA5" s="189"/>
      <c r="IB5" s="189"/>
      <c r="IC5" s="189"/>
      <c r="ID5" s="189"/>
      <c r="IE5" s="189"/>
      <c r="IF5" s="189"/>
      <c r="IG5" s="189"/>
      <c r="IH5" s="189"/>
      <c r="II5" s="189"/>
      <c r="IJ5" s="189"/>
    </row>
    <row r="6" spans="1:244" s="198" customFormat="1" ht="32.25" customHeight="1" x14ac:dyDescent="0.35">
      <c r="A6" s="196"/>
      <c r="B6" s="197" t="s">
        <v>156</v>
      </c>
      <c r="C6" s="114" t="s">
        <v>249</v>
      </c>
      <c r="D6" s="114"/>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c r="DZ6" s="196"/>
      <c r="EA6" s="196"/>
      <c r="EB6" s="196"/>
      <c r="EC6" s="196"/>
      <c r="ED6" s="196"/>
      <c r="EE6" s="196"/>
      <c r="EF6" s="196"/>
      <c r="EG6" s="196"/>
      <c r="EH6" s="196"/>
      <c r="EI6" s="196"/>
      <c r="EJ6" s="196"/>
      <c r="EK6" s="196"/>
      <c r="EL6" s="196"/>
      <c r="EM6" s="196"/>
      <c r="EN6" s="196"/>
      <c r="EO6" s="196"/>
      <c r="EP6" s="196"/>
      <c r="EQ6" s="196"/>
      <c r="ER6" s="196"/>
      <c r="ES6" s="196"/>
      <c r="ET6" s="196"/>
      <c r="EU6" s="196"/>
      <c r="EV6" s="196"/>
      <c r="EW6" s="196"/>
      <c r="EX6" s="196"/>
      <c r="EY6" s="196"/>
      <c r="EZ6" s="196"/>
      <c r="FA6" s="196"/>
      <c r="FB6" s="196"/>
      <c r="FC6" s="196"/>
      <c r="FD6" s="196"/>
      <c r="FE6" s="196"/>
      <c r="FF6" s="196"/>
      <c r="FG6" s="196"/>
      <c r="FH6" s="196"/>
      <c r="FI6" s="196"/>
      <c r="FJ6" s="196"/>
      <c r="FK6" s="196"/>
      <c r="FL6" s="196"/>
      <c r="FM6" s="196"/>
      <c r="FN6" s="196"/>
      <c r="FO6" s="196"/>
      <c r="FP6" s="196"/>
      <c r="FQ6" s="196"/>
      <c r="FR6" s="196"/>
      <c r="FS6" s="196"/>
      <c r="FT6" s="196"/>
      <c r="FU6" s="196"/>
      <c r="FV6" s="196"/>
      <c r="FW6" s="196"/>
      <c r="FX6" s="196"/>
      <c r="FY6" s="196"/>
      <c r="FZ6" s="196"/>
      <c r="GA6" s="196"/>
      <c r="GB6" s="196"/>
      <c r="GC6" s="196"/>
      <c r="GD6" s="196"/>
      <c r="GE6" s="196"/>
      <c r="GF6" s="196"/>
      <c r="GG6" s="196"/>
      <c r="GH6" s="196"/>
      <c r="GI6" s="196"/>
      <c r="GJ6" s="196"/>
      <c r="GK6" s="196"/>
      <c r="GL6" s="196"/>
      <c r="GM6" s="196"/>
      <c r="GN6" s="196"/>
      <c r="GO6" s="196"/>
      <c r="GP6" s="196"/>
      <c r="GQ6" s="196"/>
      <c r="GR6" s="196"/>
      <c r="GS6" s="196"/>
      <c r="GT6" s="196"/>
      <c r="GU6" s="196"/>
      <c r="GV6" s="196"/>
      <c r="GW6" s="196"/>
      <c r="GX6" s="196"/>
      <c r="GY6" s="196"/>
      <c r="GZ6" s="196"/>
      <c r="HA6" s="196"/>
      <c r="HB6" s="196"/>
      <c r="HC6" s="196"/>
      <c r="HD6" s="196"/>
      <c r="HE6" s="196"/>
      <c r="HF6" s="196"/>
      <c r="HG6" s="196"/>
      <c r="HH6" s="196"/>
      <c r="HI6" s="196"/>
      <c r="HJ6" s="196"/>
      <c r="HK6" s="196"/>
      <c r="HL6" s="196"/>
      <c r="HM6" s="196"/>
      <c r="HN6" s="196"/>
      <c r="HO6" s="196"/>
      <c r="HP6" s="196"/>
      <c r="HQ6" s="196"/>
      <c r="HR6" s="196"/>
      <c r="HS6" s="196"/>
      <c r="HT6" s="196"/>
      <c r="HU6" s="196"/>
      <c r="HV6" s="196"/>
      <c r="HW6" s="196"/>
      <c r="HX6" s="196"/>
      <c r="HY6" s="196"/>
      <c r="HZ6" s="196"/>
      <c r="IA6" s="196"/>
      <c r="IB6" s="196"/>
      <c r="IC6" s="196"/>
      <c r="ID6" s="196"/>
      <c r="IE6" s="196"/>
      <c r="IF6" s="196"/>
      <c r="IG6" s="196"/>
      <c r="IH6" s="196"/>
      <c r="II6" s="196"/>
      <c r="IJ6" s="196"/>
    </row>
    <row r="7" spans="1:244" s="198" customFormat="1" ht="32.25" customHeight="1" x14ac:dyDescent="0.35">
      <c r="A7" s="196"/>
      <c r="B7" s="199" t="s">
        <v>157</v>
      </c>
      <c r="C7" s="115" t="s">
        <v>255</v>
      </c>
      <c r="D7" s="115"/>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6"/>
      <c r="DL7" s="196"/>
      <c r="DM7" s="196"/>
      <c r="DN7" s="196"/>
      <c r="DO7" s="196"/>
      <c r="DP7" s="196"/>
      <c r="DQ7" s="196"/>
      <c r="DR7" s="196"/>
      <c r="DS7" s="196"/>
      <c r="DT7" s="196"/>
      <c r="DU7" s="196"/>
      <c r="DV7" s="196"/>
      <c r="DW7" s="196"/>
      <c r="DX7" s="196"/>
      <c r="DY7" s="196"/>
      <c r="DZ7" s="196"/>
      <c r="EA7" s="196"/>
      <c r="EB7" s="196"/>
      <c r="EC7" s="196"/>
      <c r="ED7" s="196"/>
      <c r="EE7" s="196"/>
      <c r="EF7" s="196"/>
      <c r="EG7" s="196"/>
      <c r="EH7" s="196"/>
      <c r="EI7" s="196"/>
      <c r="EJ7" s="196"/>
      <c r="EK7" s="196"/>
      <c r="EL7" s="196"/>
      <c r="EM7" s="196"/>
      <c r="EN7" s="196"/>
      <c r="EO7" s="196"/>
      <c r="EP7" s="196"/>
      <c r="EQ7" s="196"/>
      <c r="ER7" s="196"/>
      <c r="ES7" s="196"/>
      <c r="ET7" s="196"/>
      <c r="EU7" s="196"/>
      <c r="EV7" s="196"/>
      <c r="EW7" s="196"/>
      <c r="EX7" s="196"/>
      <c r="EY7" s="196"/>
      <c r="EZ7" s="196"/>
      <c r="FA7" s="196"/>
      <c r="FB7" s="196"/>
      <c r="FC7" s="196"/>
      <c r="FD7" s="196"/>
      <c r="FE7" s="196"/>
      <c r="FF7" s="196"/>
      <c r="FG7" s="196"/>
      <c r="FH7" s="196"/>
      <c r="FI7" s="196"/>
      <c r="FJ7" s="196"/>
      <c r="FK7" s="196"/>
      <c r="FL7" s="196"/>
      <c r="FM7" s="196"/>
      <c r="FN7" s="196"/>
      <c r="FO7" s="196"/>
      <c r="FP7" s="196"/>
      <c r="FQ7" s="196"/>
      <c r="FR7" s="196"/>
      <c r="FS7" s="196"/>
      <c r="FT7" s="196"/>
      <c r="FU7" s="196"/>
      <c r="FV7" s="196"/>
      <c r="FW7" s="196"/>
      <c r="FX7" s="196"/>
      <c r="FY7" s="196"/>
      <c r="FZ7" s="196"/>
      <c r="GA7" s="196"/>
      <c r="GB7" s="196"/>
      <c r="GC7" s="196"/>
      <c r="GD7" s="196"/>
      <c r="GE7" s="196"/>
      <c r="GF7" s="196"/>
      <c r="GG7" s="196"/>
      <c r="GH7" s="196"/>
      <c r="GI7" s="196"/>
      <c r="GJ7" s="196"/>
      <c r="GK7" s="196"/>
      <c r="GL7" s="196"/>
      <c r="GM7" s="196"/>
      <c r="GN7" s="196"/>
      <c r="GO7" s="196"/>
      <c r="GP7" s="196"/>
      <c r="GQ7" s="196"/>
      <c r="GR7" s="196"/>
      <c r="GS7" s="196"/>
      <c r="GT7" s="196"/>
      <c r="GU7" s="196"/>
      <c r="GV7" s="196"/>
      <c r="GW7" s="196"/>
      <c r="GX7" s="196"/>
      <c r="GY7" s="196"/>
      <c r="GZ7" s="196"/>
      <c r="HA7" s="196"/>
      <c r="HB7" s="196"/>
      <c r="HC7" s="196"/>
      <c r="HD7" s="196"/>
      <c r="HE7" s="196"/>
      <c r="HF7" s="196"/>
      <c r="HG7" s="196"/>
      <c r="HH7" s="196"/>
      <c r="HI7" s="196"/>
      <c r="HJ7" s="196"/>
      <c r="HK7" s="196"/>
      <c r="HL7" s="196"/>
      <c r="HM7" s="196"/>
      <c r="HN7" s="196"/>
      <c r="HO7" s="196"/>
      <c r="HP7" s="196"/>
      <c r="HQ7" s="196"/>
      <c r="HR7" s="196"/>
      <c r="HS7" s="196"/>
      <c r="HT7" s="196"/>
      <c r="HU7" s="196"/>
      <c r="HV7" s="196"/>
      <c r="HW7" s="196"/>
      <c r="HX7" s="196"/>
      <c r="HY7" s="196"/>
      <c r="HZ7" s="196"/>
      <c r="IA7" s="196"/>
      <c r="IB7" s="196"/>
      <c r="IC7" s="196"/>
      <c r="ID7" s="196"/>
      <c r="IE7" s="196"/>
      <c r="IF7" s="196"/>
      <c r="IG7" s="196"/>
      <c r="IH7" s="196"/>
      <c r="II7" s="196"/>
      <c r="IJ7" s="196"/>
    </row>
    <row r="8" spans="1:244" s="198" customFormat="1" ht="31.5" customHeight="1" x14ac:dyDescent="0.35">
      <c r="A8" s="196"/>
      <c r="B8" s="199" t="s">
        <v>158</v>
      </c>
      <c r="C8" s="115" t="s">
        <v>256</v>
      </c>
      <c r="D8" s="115"/>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196"/>
      <c r="CI8" s="196"/>
      <c r="CJ8" s="196"/>
      <c r="CK8" s="196"/>
      <c r="CL8" s="196"/>
      <c r="CM8" s="196"/>
      <c r="CN8" s="196"/>
      <c r="CO8" s="196"/>
      <c r="CP8" s="196"/>
      <c r="CQ8" s="196"/>
      <c r="CR8" s="196"/>
      <c r="CS8" s="196"/>
      <c r="CT8" s="196"/>
      <c r="CU8" s="196"/>
      <c r="CV8" s="196"/>
      <c r="CW8" s="196"/>
      <c r="CX8" s="196"/>
      <c r="CY8" s="196"/>
      <c r="CZ8" s="196"/>
      <c r="DA8" s="196"/>
      <c r="DB8" s="196"/>
      <c r="DC8" s="196"/>
      <c r="DD8" s="196"/>
      <c r="DE8" s="196"/>
      <c r="DF8" s="196"/>
      <c r="DG8" s="196"/>
      <c r="DH8" s="196"/>
      <c r="DI8" s="196"/>
      <c r="DJ8" s="196"/>
      <c r="DK8" s="196"/>
      <c r="DL8" s="196"/>
      <c r="DM8" s="196"/>
      <c r="DN8" s="196"/>
      <c r="DO8" s="196"/>
      <c r="DP8" s="196"/>
      <c r="DQ8" s="196"/>
      <c r="DR8" s="196"/>
      <c r="DS8" s="196"/>
      <c r="DT8" s="196"/>
      <c r="DU8" s="196"/>
      <c r="DV8" s="196"/>
      <c r="DW8" s="196"/>
      <c r="DX8" s="196"/>
      <c r="DY8" s="196"/>
      <c r="DZ8" s="196"/>
      <c r="EA8" s="196"/>
      <c r="EB8" s="196"/>
      <c r="EC8" s="196"/>
      <c r="ED8" s="196"/>
      <c r="EE8" s="196"/>
      <c r="EF8" s="196"/>
      <c r="EG8" s="196"/>
      <c r="EH8" s="196"/>
      <c r="EI8" s="196"/>
      <c r="EJ8" s="196"/>
      <c r="EK8" s="196"/>
      <c r="EL8" s="196"/>
      <c r="EM8" s="196"/>
      <c r="EN8" s="196"/>
      <c r="EO8" s="196"/>
      <c r="EP8" s="196"/>
      <c r="EQ8" s="196"/>
      <c r="ER8" s="196"/>
      <c r="ES8" s="196"/>
      <c r="ET8" s="196"/>
      <c r="EU8" s="196"/>
      <c r="EV8" s="196"/>
      <c r="EW8" s="196"/>
      <c r="EX8" s="196"/>
      <c r="EY8" s="196"/>
      <c r="EZ8" s="196"/>
      <c r="FA8" s="196"/>
      <c r="FB8" s="196"/>
      <c r="FC8" s="196"/>
      <c r="FD8" s="196"/>
      <c r="FE8" s="196"/>
      <c r="FF8" s="196"/>
      <c r="FG8" s="196"/>
      <c r="FH8" s="196"/>
      <c r="FI8" s="196"/>
      <c r="FJ8" s="196"/>
      <c r="FK8" s="196"/>
      <c r="FL8" s="196"/>
      <c r="FM8" s="196"/>
      <c r="FN8" s="196"/>
      <c r="FO8" s="196"/>
      <c r="FP8" s="196"/>
      <c r="FQ8" s="196"/>
      <c r="FR8" s="196"/>
      <c r="FS8" s="196"/>
      <c r="FT8" s="196"/>
      <c r="FU8" s="196"/>
      <c r="FV8" s="196"/>
      <c r="FW8" s="196"/>
      <c r="FX8" s="196"/>
      <c r="FY8" s="196"/>
      <c r="FZ8" s="196"/>
      <c r="GA8" s="196"/>
      <c r="GB8" s="196"/>
      <c r="GC8" s="196"/>
      <c r="GD8" s="196"/>
      <c r="GE8" s="196"/>
      <c r="GF8" s="196"/>
      <c r="GG8" s="196"/>
      <c r="GH8" s="196"/>
      <c r="GI8" s="196"/>
      <c r="GJ8" s="196"/>
      <c r="GK8" s="196"/>
      <c r="GL8" s="196"/>
      <c r="GM8" s="196"/>
      <c r="GN8" s="196"/>
      <c r="GO8" s="196"/>
      <c r="GP8" s="196"/>
      <c r="GQ8" s="196"/>
      <c r="GR8" s="196"/>
      <c r="GS8" s="196"/>
      <c r="GT8" s="196"/>
      <c r="GU8" s="196"/>
      <c r="GV8" s="196"/>
      <c r="GW8" s="196"/>
      <c r="GX8" s="196"/>
      <c r="GY8" s="196"/>
      <c r="GZ8" s="196"/>
      <c r="HA8" s="196"/>
      <c r="HB8" s="196"/>
      <c r="HC8" s="196"/>
      <c r="HD8" s="196"/>
      <c r="HE8" s="196"/>
      <c r="HF8" s="196"/>
      <c r="HG8" s="196"/>
      <c r="HH8" s="196"/>
      <c r="HI8" s="196"/>
      <c r="HJ8" s="196"/>
      <c r="HK8" s="196"/>
      <c r="HL8" s="196"/>
      <c r="HM8" s="196"/>
      <c r="HN8" s="196"/>
      <c r="HO8" s="196"/>
      <c r="HP8" s="196"/>
      <c r="HQ8" s="196"/>
      <c r="HR8" s="196"/>
      <c r="HS8" s="196"/>
      <c r="HT8" s="196"/>
      <c r="HU8" s="196"/>
      <c r="HV8" s="196"/>
      <c r="HW8" s="196"/>
      <c r="HX8" s="196"/>
      <c r="HY8" s="196"/>
      <c r="HZ8" s="196"/>
      <c r="IA8" s="196"/>
      <c r="IB8" s="196"/>
      <c r="IC8" s="196"/>
      <c r="ID8" s="196"/>
      <c r="IE8" s="196"/>
      <c r="IF8" s="196"/>
      <c r="IG8" s="196"/>
      <c r="IH8" s="196"/>
      <c r="II8" s="196"/>
      <c r="IJ8" s="196"/>
    </row>
    <row r="9" spans="1:244" s="198" customFormat="1" ht="26.5" customHeight="1" x14ac:dyDescent="0.35">
      <c r="A9" s="196"/>
      <c r="B9" s="199" t="s">
        <v>159</v>
      </c>
      <c r="C9" s="115" t="s">
        <v>257</v>
      </c>
      <c r="D9" s="115"/>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c r="CV9" s="196"/>
      <c r="CW9" s="196"/>
      <c r="CX9" s="196"/>
      <c r="CY9" s="196"/>
      <c r="CZ9" s="196"/>
      <c r="DA9" s="196"/>
      <c r="DB9" s="196"/>
      <c r="DC9" s="196"/>
      <c r="DD9" s="196"/>
      <c r="DE9" s="196"/>
      <c r="DF9" s="196"/>
      <c r="DG9" s="196"/>
      <c r="DH9" s="196"/>
      <c r="DI9" s="196"/>
      <c r="DJ9" s="196"/>
      <c r="DK9" s="196"/>
      <c r="DL9" s="196"/>
      <c r="DM9" s="196"/>
      <c r="DN9" s="196"/>
      <c r="DO9" s="196"/>
      <c r="DP9" s="196"/>
      <c r="DQ9" s="196"/>
      <c r="DR9" s="196"/>
      <c r="DS9" s="196"/>
      <c r="DT9" s="196"/>
      <c r="DU9" s="196"/>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c r="GV9" s="196"/>
      <c r="GW9" s="196"/>
      <c r="GX9" s="196"/>
      <c r="GY9" s="196"/>
      <c r="GZ9" s="196"/>
      <c r="HA9" s="196"/>
      <c r="HB9" s="196"/>
      <c r="HC9" s="196"/>
      <c r="HD9" s="196"/>
      <c r="HE9" s="196"/>
      <c r="HF9" s="196"/>
      <c r="HG9" s="196"/>
      <c r="HH9" s="196"/>
      <c r="HI9" s="196"/>
      <c r="HJ9" s="196"/>
      <c r="HK9" s="196"/>
      <c r="HL9" s="196"/>
      <c r="HM9" s="196"/>
      <c r="HN9" s="196"/>
      <c r="HO9" s="196"/>
      <c r="HP9" s="196"/>
      <c r="HQ9" s="196"/>
      <c r="HR9" s="196"/>
      <c r="HS9" s="196"/>
      <c r="HT9" s="196"/>
      <c r="HU9" s="196"/>
      <c r="HV9" s="196"/>
      <c r="HW9" s="196"/>
      <c r="HX9" s="196"/>
      <c r="HY9" s="196"/>
      <c r="HZ9" s="196"/>
      <c r="IA9" s="196"/>
      <c r="IB9" s="196"/>
      <c r="IC9" s="196"/>
      <c r="ID9" s="196"/>
      <c r="IE9" s="196"/>
      <c r="IF9" s="196"/>
      <c r="IG9" s="196"/>
      <c r="IH9" s="196"/>
      <c r="II9" s="196"/>
      <c r="IJ9" s="196"/>
    </row>
    <row r="10" spans="1:244" s="198" customFormat="1" ht="30.65" customHeight="1" x14ac:dyDescent="0.35">
      <c r="A10" s="196"/>
      <c r="B10" s="199" t="s">
        <v>160</v>
      </c>
      <c r="C10" s="115" t="s">
        <v>258</v>
      </c>
      <c r="D10" s="115"/>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196"/>
      <c r="CI10" s="196"/>
      <c r="CJ10" s="196"/>
      <c r="CK10" s="196"/>
      <c r="CL10" s="196"/>
      <c r="CM10" s="196"/>
      <c r="CN10" s="196"/>
      <c r="CO10" s="196"/>
      <c r="CP10" s="196"/>
      <c r="CQ10" s="196"/>
      <c r="CR10" s="196"/>
      <c r="CS10" s="196"/>
      <c r="CT10" s="196"/>
      <c r="CU10" s="196"/>
      <c r="CV10" s="196"/>
      <c r="CW10" s="196"/>
      <c r="CX10" s="196"/>
      <c r="CY10" s="196"/>
      <c r="CZ10" s="196"/>
      <c r="DA10" s="196"/>
      <c r="DB10" s="196"/>
      <c r="DC10" s="196"/>
      <c r="DD10" s="196"/>
      <c r="DE10" s="196"/>
      <c r="DF10" s="196"/>
      <c r="DG10" s="196"/>
      <c r="DH10" s="196"/>
      <c r="DI10" s="196"/>
      <c r="DJ10" s="196"/>
      <c r="DK10" s="196"/>
      <c r="DL10" s="196"/>
      <c r="DM10" s="196"/>
      <c r="DN10" s="196"/>
      <c r="DO10" s="196"/>
      <c r="DP10" s="196"/>
      <c r="DQ10" s="196"/>
      <c r="DR10" s="196"/>
      <c r="DS10" s="196"/>
      <c r="DT10" s="196"/>
      <c r="DU10" s="196"/>
      <c r="DV10" s="196"/>
      <c r="DW10" s="196"/>
      <c r="DX10" s="196"/>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6"/>
      <c r="FG10" s="196"/>
      <c r="FH10" s="196"/>
      <c r="FI10" s="196"/>
      <c r="FJ10" s="196"/>
      <c r="FK10" s="196"/>
      <c r="FL10" s="196"/>
      <c r="FM10" s="196"/>
      <c r="FN10" s="196"/>
      <c r="FO10" s="196"/>
      <c r="FP10" s="196"/>
      <c r="FQ10" s="196"/>
      <c r="FR10" s="196"/>
      <c r="FS10" s="196"/>
      <c r="FT10" s="196"/>
      <c r="FU10" s="196"/>
      <c r="FV10" s="196"/>
      <c r="FW10" s="196"/>
      <c r="FX10" s="196"/>
      <c r="FY10" s="196"/>
      <c r="FZ10" s="196"/>
      <c r="GA10" s="196"/>
      <c r="GB10" s="196"/>
      <c r="GC10" s="196"/>
      <c r="GD10" s="196"/>
      <c r="GE10" s="196"/>
      <c r="GF10" s="196"/>
      <c r="GG10" s="196"/>
      <c r="GH10" s="196"/>
      <c r="GI10" s="196"/>
      <c r="GJ10" s="196"/>
      <c r="GK10" s="196"/>
      <c r="GL10" s="196"/>
      <c r="GM10" s="196"/>
      <c r="GN10" s="196"/>
      <c r="GO10" s="196"/>
      <c r="GP10" s="196"/>
      <c r="GQ10" s="196"/>
      <c r="GR10" s="196"/>
      <c r="GS10" s="196"/>
      <c r="GT10" s="196"/>
      <c r="GU10" s="196"/>
      <c r="GV10" s="196"/>
      <c r="GW10" s="196"/>
      <c r="GX10" s="196"/>
      <c r="GY10" s="196"/>
      <c r="GZ10" s="196"/>
      <c r="HA10" s="196"/>
      <c r="HB10" s="196"/>
      <c r="HC10" s="196"/>
      <c r="HD10" s="196"/>
      <c r="HE10" s="196"/>
      <c r="HF10" s="196"/>
      <c r="HG10" s="196"/>
      <c r="HH10" s="196"/>
      <c r="HI10" s="196"/>
      <c r="HJ10" s="196"/>
      <c r="HK10" s="196"/>
      <c r="HL10" s="196"/>
      <c r="HM10" s="196"/>
      <c r="HN10" s="196"/>
      <c r="HO10" s="196"/>
      <c r="HP10" s="196"/>
      <c r="HQ10" s="196"/>
      <c r="HR10" s="196"/>
      <c r="HS10" s="196"/>
      <c r="HT10" s="196"/>
      <c r="HU10" s="196"/>
      <c r="HV10" s="196"/>
      <c r="HW10" s="196"/>
      <c r="HX10" s="196"/>
      <c r="HY10" s="196"/>
      <c r="HZ10" s="196"/>
      <c r="IA10" s="196"/>
      <c r="IB10" s="196"/>
      <c r="IC10" s="196"/>
      <c r="ID10" s="196"/>
      <c r="IE10" s="196"/>
      <c r="IF10" s="196"/>
      <c r="IG10" s="196"/>
      <c r="IH10" s="196"/>
      <c r="II10" s="196"/>
      <c r="IJ10" s="196"/>
    </row>
    <row r="11" spans="1:244" s="198" customFormat="1" ht="26.15" customHeight="1" x14ac:dyDescent="0.35">
      <c r="A11" s="196"/>
      <c r="B11" s="199" t="s">
        <v>161</v>
      </c>
      <c r="C11" s="115" t="s">
        <v>259</v>
      </c>
      <c r="D11" s="115"/>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196"/>
      <c r="CI11" s="196"/>
      <c r="CJ11" s="196"/>
      <c r="CK11" s="196"/>
      <c r="CL11" s="196"/>
      <c r="CM11" s="196"/>
      <c r="CN11" s="196"/>
      <c r="CO11" s="196"/>
      <c r="CP11" s="196"/>
      <c r="CQ11" s="196"/>
      <c r="CR11" s="196"/>
      <c r="CS11" s="196"/>
      <c r="CT11" s="196"/>
      <c r="CU11" s="196"/>
      <c r="CV11" s="196"/>
      <c r="CW11" s="196"/>
      <c r="CX11" s="196"/>
      <c r="CY11" s="196"/>
      <c r="CZ11" s="196"/>
      <c r="DA11" s="196"/>
      <c r="DB11" s="196"/>
      <c r="DC11" s="196"/>
      <c r="DD11" s="196"/>
      <c r="DE11" s="196"/>
      <c r="DF11" s="196"/>
      <c r="DG11" s="196"/>
      <c r="DH11" s="196"/>
      <c r="DI11" s="196"/>
      <c r="DJ11" s="196"/>
      <c r="DK11" s="196"/>
      <c r="DL11" s="196"/>
      <c r="DM11" s="196"/>
      <c r="DN11" s="196"/>
      <c r="DO11" s="196"/>
      <c r="DP11" s="196"/>
      <c r="DQ11" s="196"/>
      <c r="DR11" s="196"/>
      <c r="DS11" s="196"/>
      <c r="DT11" s="196"/>
      <c r="DU11" s="196"/>
      <c r="DV11" s="196"/>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6"/>
      <c r="FG11" s="196"/>
      <c r="FH11" s="196"/>
      <c r="FI11" s="196"/>
      <c r="FJ11" s="196"/>
      <c r="FK11" s="196"/>
      <c r="FL11" s="196"/>
      <c r="FM11" s="196"/>
      <c r="FN11" s="196"/>
      <c r="FO11" s="196"/>
      <c r="FP11" s="196"/>
      <c r="FQ11" s="196"/>
      <c r="FR11" s="196"/>
      <c r="FS11" s="196"/>
      <c r="FT11" s="196"/>
      <c r="FU11" s="196"/>
      <c r="FV11" s="196"/>
      <c r="FW11" s="196"/>
      <c r="FX11" s="196"/>
      <c r="FY11" s="196"/>
      <c r="FZ11" s="196"/>
      <c r="GA11" s="196"/>
      <c r="GB11" s="196"/>
      <c r="GC11" s="196"/>
      <c r="GD11" s="196"/>
      <c r="GE11" s="196"/>
      <c r="GF11" s="196"/>
      <c r="GG11" s="196"/>
      <c r="GH11" s="196"/>
      <c r="GI11" s="196"/>
      <c r="GJ11" s="196"/>
      <c r="GK11" s="196"/>
      <c r="GL11" s="196"/>
      <c r="GM11" s="196"/>
      <c r="GN11" s="196"/>
      <c r="GO11" s="196"/>
      <c r="GP11" s="196"/>
      <c r="GQ11" s="196"/>
      <c r="GR11" s="196"/>
      <c r="GS11" s="196"/>
      <c r="GT11" s="196"/>
      <c r="GU11" s="196"/>
      <c r="GV11" s="196"/>
      <c r="GW11" s="196"/>
      <c r="GX11" s="196"/>
      <c r="GY11" s="196"/>
      <c r="GZ11" s="196"/>
      <c r="HA11" s="196"/>
      <c r="HB11" s="196"/>
      <c r="HC11" s="196"/>
      <c r="HD11" s="196"/>
      <c r="HE11" s="196"/>
      <c r="HF11" s="196"/>
      <c r="HG11" s="196"/>
      <c r="HH11" s="196"/>
      <c r="HI11" s="196"/>
      <c r="HJ11" s="196"/>
      <c r="HK11" s="196"/>
      <c r="HL11" s="196"/>
      <c r="HM11" s="196"/>
      <c r="HN11" s="196"/>
      <c r="HO11" s="196"/>
      <c r="HP11" s="196"/>
      <c r="HQ11" s="196"/>
      <c r="HR11" s="196"/>
      <c r="HS11" s="196"/>
      <c r="HT11" s="196"/>
      <c r="HU11" s="196"/>
      <c r="HV11" s="196"/>
      <c r="HW11" s="196"/>
      <c r="HX11" s="196"/>
      <c r="HY11" s="196"/>
      <c r="HZ11" s="196"/>
      <c r="IA11" s="196"/>
      <c r="IB11" s="196"/>
      <c r="IC11" s="196"/>
      <c r="ID11" s="196"/>
      <c r="IE11" s="196"/>
      <c r="IF11" s="196"/>
      <c r="IG11" s="196"/>
      <c r="IH11" s="196"/>
      <c r="II11" s="196"/>
      <c r="IJ11" s="196"/>
    </row>
    <row r="12" spans="1:244" s="198" customFormat="1" ht="32.25" customHeight="1" x14ac:dyDescent="0.35">
      <c r="A12" s="196"/>
      <c r="B12" s="200" t="s">
        <v>162</v>
      </c>
      <c r="C12" s="115" t="s">
        <v>260</v>
      </c>
      <c r="D12" s="115"/>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196"/>
      <c r="CI12" s="196"/>
      <c r="CJ12" s="196"/>
      <c r="CK12" s="196"/>
      <c r="CL12" s="196"/>
      <c r="CM12" s="196"/>
      <c r="CN12" s="196"/>
      <c r="CO12" s="196"/>
      <c r="CP12" s="196"/>
      <c r="CQ12" s="196"/>
      <c r="CR12" s="196"/>
      <c r="CS12" s="196"/>
      <c r="CT12" s="196"/>
      <c r="CU12" s="196"/>
      <c r="CV12" s="196"/>
      <c r="CW12" s="196"/>
      <c r="CX12" s="196"/>
      <c r="CY12" s="196"/>
      <c r="CZ12" s="196"/>
      <c r="DA12" s="196"/>
      <c r="DB12" s="196"/>
      <c r="DC12" s="196"/>
      <c r="DD12" s="196"/>
      <c r="DE12" s="196"/>
      <c r="DF12" s="196"/>
      <c r="DG12" s="196"/>
      <c r="DH12" s="196"/>
      <c r="DI12" s="196"/>
      <c r="DJ12" s="196"/>
      <c r="DK12" s="196"/>
      <c r="DL12" s="196"/>
      <c r="DM12" s="196"/>
      <c r="DN12" s="196"/>
      <c r="DO12" s="196"/>
      <c r="DP12" s="196"/>
      <c r="DQ12" s="196"/>
      <c r="DR12" s="196"/>
      <c r="DS12" s="196"/>
      <c r="DT12" s="196"/>
      <c r="DU12" s="196"/>
      <c r="DV12" s="196"/>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6"/>
      <c r="FG12" s="196"/>
      <c r="FH12" s="196"/>
      <c r="FI12" s="196"/>
      <c r="FJ12" s="196"/>
      <c r="FK12" s="196"/>
      <c r="FL12" s="196"/>
      <c r="FM12" s="196"/>
      <c r="FN12" s="196"/>
      <c r="FO12" s="196"/>
      <c r="FP12" s="196"/>
      <c r="FQ12" s="196"/>
      <c r="FR12" s="196"/>
      <c r="FS12" s="196"/>
      <c r="FT12" s="196"/>
      <c r="FU12" s="196"/>
      <c r="FV12" s="196"/>
      <c r="FW12" s="196"/>
      <c r="FX12" s="196"/>
      <c r="FY12" s="196"/>
      <c r="FZ12" s="196"/>
      <c r="GA12" s="196"/>
      <c r="GB12" s="196"/>
      <c r="GC12" s="196"/>
      <c r="GD12" s="196"/>
      <c r="GE12" s="196"/>
      <c r="GF12" s="196"/>
      <c r="GG12" s="196"/>
      <c r="GH12" s="196"/>
      <c r="GI12" s="196"/>
      <c r="GJ12" s="196"/>
      <c r="GK12" s="196"/>
      <c r="GL12" s="196"/>
      <c r="GM12" s="196"/>
      <c r="GN12" s="196"/>
      <c r="GO12" s="196"/>
      <c r="GP12" s="196"/>
      <c r="GQ12" s="196"/>
      <c r="GR12" s="196"/>
      <c r="GS12" s="196"/>
      <c r="GT12" s="196"/>
      <c r="GU12" s="196"/>
      <c r="GV12" s="196"/>
      <c r="GW12" s="196"/>
      <c r="GX12" s="196"/>
      <c r="GY12" s="196"/>
      <c r="GZ12" s="196"/>
      <c r="HA12" s="196"/>
      <c r="HB12" s="196"/>
      <c r="HC12" s="196"/>
      <c r="HD12" s="196"/>
      <c r="HE12" s="196"/>
      <c r="HF12" s="196"/>
      <c r="HG12" s="196"/>
      <c r="HH12" s="196"/>
      <c r="HI12" s="196"/>
      <c r="HJ12" s="196"/>
      <c r="HK12" s="196"/>
      <c r="HL12" s="196"/>
      <c r="HM12" s="196"/>
      <c r="HN12" s="196"/>
      <c r="HO12" s="196"/>
      <c r="HP12" s="196"/>
      <c r="HQ12" s="196"/>
      <c r="HR12" s="196"/>
      <c r="HS12" s="196"/>
      <c r="HT12" s="196"/>
      <c r="HU12" s="196"/>
      <c r="HV12" s="196"/>
      <c r="HW12" s="196"/>
      <c r="HX12" s="196"/>
      <c r="HY12" s="196"/>
      <c r="HZ12" s="196"/>
      <c r="IA12" s="196"/>
      <c r="IB12" s="196"/>
      <c r="IC12" s="196"/>
      <c r="ID12" s="196"/>
      <c r="IE12" s="196"/>
      <c r="IF12" s="196"/>
      <c r="IG12" s="196"/>
      <c r="IH12" s="196"/>
      <c r="II12" s="196"/>
      <c r="IJ12" s="196"/>
    </row>
    <row r="13" spans="1:244" s="198" customFormat="1" ht="32.25" customHeight="1" thickBot="1" x14ac:dyDescent="0.4">
      <c r="A13" s="196"/>
      <c r="B13" s="201" t="s">
        <v>163</v>
      </c>
      <c r="C13" s="181" t="s">
        <v>261</v>
      </c>
      <c r="D13" s="181"/>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196"/>
      <c r="CI13" s="196"/>
      <c r="CJ13" s="196"/>
      <c r="CK13" s="196"/>
      <c r="CL13" s="196"/>
      <c r="CM13" s="196"/>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c r="DR13" s="196"/>
      <c r="DS13" s="196"/>
      <c r="DT13" s="196"/>
      <c r="DU13" s="196"/>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6"/>
      <c r="FG13" s="196"/>
      <c r="FH13" s="196"/>
      <c r="FI13" s="196"/>
      <c r="FJ13" s="196"/>
      <c r="FK13" s="196"/>
      <c r="FL13" s="196"/>
      <c r="FM13" s="196"/>
      <c r="FN13" s="196"/>
      <c r="FO13" s="196"/>
      <c r="FP13" s="196"/>
      <c r="FQ13" s="196"/>
      <c r="FR13" s="196"/>
      <c r="FS13" s="196"/>
      <c r="FT13" s="196"/>
      <c r="FU13" s="196"/>
      <c r="FV13" s="196"/>
      <c r="FW13" s="196"/>
      <c r="FX13" s="196"/>
      <c r="FY13" s="196"/>
      <c r="FZ13" s="196"/>
      <c r="GA13" s="196"/>
      <c r="GB13" s="196"/>
      <c r="GC13" s="196"/>
      <c r="GD13" s="196"/>
      <c r="GE13" s="196"/>
      <c r="GF13" s="196"/>
      <c r="GG13" s="196"/>
      <c r="GH13" s="196"/>
      <c r="GI13" s="196"/>
      <c r="GJ13" s="196"/>
      <c r="GK13" s="196"/>
      <c r="GL13" s="196"/>
      <c r="GM13" s="196"/>
      <c r="GN13" s="196"/>
      <c r="GO13" s="196"/>
      <c r="GP13" s="196"/>
      <c r="GQ13" s="196"/>
      <c r="GR13" s="196"/>
      <c r="GS13" s="196"/>
      <c r="GT13" s="196"/>
      <c r="GU13" s="196"/>
      <c r="GV13" s="196"/>
      <c r="GW13" s="196"/>
      <c r="GX13" s="196"/>
      <c r="GY13" s="196"/>
      <c r="GZ13" s="196"/>
      <c r="HA13" s="196"/>
      <c r="HB13" s="196"/>
      <c r="HC13" s="196"/>
      <c r="HD13" s="196"/>
      <c r="HE13" s="196"/>
      <c r="HF13" s="196"/>
      <c r="HG13" s="196"/>
      <c r="HH13" s="196"/>
      <c r="HI13" s="196"/>
      <c r="HJ13" s="196"/>
      <c r="HK13" s="196"/>
      <c r="HL13" s="196"/>
      <c r="HM13" s="196"/>
      <c r="HN13" s="196"/>
      <c r="HO13" s="196"/>
      <c r="HP13" s="196"/>
      <c r="HQ13" s="196"/>
      <c r="HR13" s="196"/>
      <c r="HS13" s="196"/>
      <c r="HT13" s="196"/>
      <c r="HU13" s="196"/>
      <c r="HV13" s="196"/>
      <c r="HW13" s="196"/>
      <c r="HX13" s="196"/>
      <c r="HY13" s="196"/>
      <c r="HZ13" s="196"/>
      <c r="IA13" s="196"/>
      <c r="IB13" s="196"/>
      <c r="IC13" s="196"/>
      <c r="ID13" s="196"/>
      <c r="IE13" s="196"/>
      <c r="IF13" s="196"/>
      <c r="IG13" s="196"/>
      <c r="IH13" s="196"/>
      <c r="II13" s="196"/>
      <c r="IJ13" s="196"/>
    </row>
    <row r="14" spans="1:244" ht="27.75" customHeight="1" thickBot="1" x14ac:dyDescent="0.3">
      <c r="B14" s="517" t="s">
        <v>164</v>
      </c>
      <c r="C14" s="518"/>
      <c r="D14" s="519"/>
    </row>
    <row r="15" spans="1:244" s="202" customFormat="1" ht="32.15" customHeight="1" thickBot="1" x14ac:dyDescent="0.3">
      <c r="B15" s="203" t="s">
        <v>156</v>
      </c>
      <c r="C15" s="182"/>
      <c r="D15" s="206"/>
    </row>
    <row r="16" spans="1:244" s="202" customFormat="1" ht="32.15" customHeight="1" thickBot="1" x14ac:dyDescent="0.3">
      <c r="B16" s="204" t="s">
        <v>165</v>
      </c>
      <c r="C16" s="183"/>
      <c r="D16" s="207"/>
    </row>
    <row r="17" spans="2:4" s="202" customFormat="1" ht="26.9" customHeight="1" thickBot="1" x14ac:dyDescent="0.3">
      <c r="B17" s="205" t="s">
        <v>166</v>
      </c>
      <c r="C17" s="525" t="s">
        <v>262</v>
      </c>
      <c r="D17" s="526"/>
    </row>
  </sheetData>
  <sheetProtection algorithmName="SHA-512" hashValue="9YcwLjNeEjiPoy8CtMsvydCOXMty4sJ32uHmGV6fG9tHVA/MzFpP77ZWjtU6rWORycn3fQAIOpwMjrxhSdwb8g==" saltValue="GsRLBl2APZOdwBPQGjg7nA==" spinCount="100000" sheet="1"/>
  <mergeCells count="4">
    <mergeCell ref="B14:D14"/>
    <mergeCell ref="B2:C2"/>
    <mergeCell ref="B4:D4"/>
    <mergeCell ref="C17:D17"/>
  </mergeCells>
  <dataValidations count="1">
    <dataValidation allowBlank="1" showInputMessage="1" showErrorMessage="1" prompt="type here" sqref="C6" xr:uid="{2B539489-BB98-4C0A-98C4-276D53B62FDE}"/>
  </dataValidations>
  <pageMargins left="0.7" right="0.25" top="0.75" bottom="0.75" header="0.3" footer="0.3"/>
  <pageSetup scale="94" orientation="landscape" r:id="rId1"/>
  <headerFooter>
    <oddHeader xml:space="preserve">&amp;C&amp;"Times New Roman,Bold"&amp;16NJQSAC District Performance Review </oddHeader>
    <oddFooter>&amp;L&amp;"Times New Roman,Regular"NJQSAC DPR: Declaration Page&amp;C&amp;"Times New Roman,Regular"Page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697C-B9D8-46F8-A19B-D9E9F3152DAB}">
  <sheetPr codeName="Sheet7">
    <tabColor rgb="FFFF0000"/>
  </sheetPr>
  <dimension ref="A1:CM496"/>
  <sheetViews>
    <sheetView tabSelected="1" zoomScaleNormal="100" workbookViewId="0">
      <selection activeCell="G12" sqref="G12"/>
    </sheetView>
  </sheetViews>
  <sheetFormatPr defaultColWidth="9.1796875" defaultRowHeight="11.5" x14ac:dyDescent="0.25"/>
  <cols>
    <col min="1" max="1" width="1.54296875" style="229" customWidth="1"/>
    <col min="2" max="2" width="15.453125" style="239" customWidth="1"/>
    <col min="3" max="4" width="46.81640625" style="240" customWidth="1"/>
    <col min="5" max="6" width="20.1796875" style="247" customWidth="1"/>
    <col min="7" max="7" width="43.453125" style="247" customWidth="1"/>
    <col min="8" max="8" width="0.1796875" style="240" customWidth="1"/>
    <col min="9" max="11" width="9.1796875" style="240" hidden="1" customWidth="1"/>
    <col min="12" max="12" width="9.1796875" style="270" hidden="1" customWidth="1"/>
    <col min="13" max="90" width="9.1796875" style="229"/>
    <col min="91" max="91" width="9.1796875" style="239"/>
    <col min="92" max="16384" width="9.1796875" style="240"/>
  </cols>
  <sheetData>
    <row r="1" spans="1:91" s="232" customFormat="1" ht="18" thickBot="1" x14ac:dyDescent="0.3">
      <c r="A1" s="229"/>
      <c r="B1" s="229"/>
      <c r="C1" s="303" t="s">
        <v>179</v>
      </c>
      <c r="D1" s="303"/>
      <c r="E1" s="303"/>
      <c r="F1" s="303"/>
      <c r="G1" s="230"/>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31"/>
    </row>
    <row r="2" spans="1:91" ht="18" thickBot="1" x14ac:dyDescent="0.35">
      <c r="B2" s="301" t="s">
        <v>178</v>
      </c>
      <c r="C2" s="302"/>
      <c r="D2" s="233" t="s">
        <v>177</v>
      </c>
      <c r="E2" s="228"/>
      <c r="F2" s="234"/>
      <c r="G2" s="235"/>
      <c r="H2" s="236"/>
      <c r="I2" s="237"/>
      <c r="J2" s="237"/>
      <c r="K2" s="237"/>
      <c r="L2" s="238"/>
    </row>
    <row r="3" spans="1:91" s="247" customFormat="1" ht="18" thickBot="1" x14ac:dyDescent="0.3">
      <c r="A3" s="230"/>
      <c r="B3" s="241" t="s">
        <v>176</v>
      </c>
      <c r="C3" s="242" t="str">
        <f>'District Info &amp; Score Summary'!C5</f>
        <v>Glassboro Public School District 15-1730</v>
      </c>
      <c r="D3" s="243"/>
      <c r="E3" s="244"/>
      <c r="F3" s="244"/>
      <c r="G3" s="245"/>
      <c r="H3" s="246"/>
      <c r="L3" s="248"/>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46"/>
    </row>
    <row r="4" spans="1:91" s="247" customFormat="1" ht="45" x14ac:dyDescent="0.25">
      <c r="A4" s="230"/>
      <c r="B4" s="249" t="s">
        <v>175</v>
      </c>
      <c r="C4" s="300" t="s">
        <v>280</v>
      </c>
      <c r="D4" s="250"/>
      <c r="E4" s="251"/>
      <c r="F4" s="251"/>
      <c r="G4" s="245"/>
      <c r="H4" s="246"/>
      <c r="L4" s="248"/>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46"/>
    </row>
    <row r="5" spans="1:91" s="247" customFormat="1" ht="45.5" thickBot="1" x14ac:dyDescent="0.3">
      <c r="A5" s="230"/>
      <c r="B5" s="252" t="s">
        <v>174</v>
      </c>
      <c r="C5" s="227">
        <v>46260</v>
      </c>
      <c r="D5" s="253"/>
      <c r="E5" s="254"/>
      <c r="F5" s="254"/>
      <c r="G5" s="255"/>
      <c r="H5" s="246"/>
      <c r="L5" s="248"/>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46"/>
    </row>
    <row r="6" spans="1:91" s="260" customFormat="1" ht="42.5" thickBot="1" x14ac:dyDescent="0.3">
      <c r="A6" s="256"/>
      <c r="B6" s="257" t="s">
        <v>173</v>
      </c>
      <c r="C6" s="258" t="s">
        <v>172</v>
      </c>
      <c r="D6" s="258" t="s">
        <v>171</v>
      </c>
      <c r="E6" s="258" t="s">
        <v>170</v>
      </c>
      <c r="F6" s="258" t="s">
        <v>169</v>
      </c>
      <c r="G6" s="258" t="s">
        <v>168</v>
      </c>
      <c r="H6" s="259"/>
      <c r="L6" s="261"/>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9"/>
    </row>
    <row r="7" spans="1:91" s="264" customFormat="1" ht="294.5" x14ac:dyDescent="0.25">
      <c r="A7" s="262"/>
      <c r="B7" s="215" t="s">
        <v>274</v>
      </c>
      <c r="C7" s="216" t="s">
        <v>281</v>
      </c>
      <c r="D7" s="216" t="s">
        <v>286</v>
      </c>
      <c r="E7" s="216" t="s">
        <v>282</v>
      </c>
      <c r="F7" s="216" t="s">
        <v>283</v>
      </c>
      <c r="G7" s="217" t="s">
        <v>287</v>
      </c>
      <c r="H7" s="263"/>
      <c r="L7" s="265"/>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262"/>
      <c r="CE7" s="262"/>
      <c r="CF7" s="262"/>
      <c r="CG7" s="262"/>
      <c r="CH7" s="262"/>
      <c r="CI7" s="262"/>
      <c r="CJ7" s="262"/>
      <c r="CK7" s="262"/>
      <c r="CL7" s="262"/>
      <c r="CM7" s="263"/>
    </row>
    <row r="8" spans="1:91" s="264" customFormat="1" ht="325.5" x14ac:dyDescent="0.25">
      <c r="A8" s="262"/>
      <c r="B8" s="215" t="s">
        <v>275</v>
      </c>
      <c r="C8" s="216" t="s">
        <v>284</v>
      </c>
      <c r="D8" s="216" t="s">
        <v>285</v>
      </c>
      <c r="E8" s="216" t="s">
        <v>282</v>
      </c>
      <c r="F8" s="216" t="s">
        <v>283</v>
      </c>
      <c r="G8" s="217" t="s">
        <v>288</v>
      </c>
      <c r="H8" s="263"/>
      <c r="L8" s="265"/>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62"/>
      <c r="BL8" s="262"/>
      <c r="BM8" s="262"/>
      <c r="BN8" s="262"/>
      <c r="BO8" s="262"/>
      <c r="BP8" s="262"/>
      <c r="BQ8" s="262"/>
      <c r="BR8" s="262"/>
      <c r="BS8" s="262"/>
      <c r="BT8" s="262"/>
      <c r="BU8" s="262"/>
      <c r="BV8" s="262"/>
      <c r="BW8" s="262"/>
      <c r="BX8" s="262"/>
      <c r="BY8" s="262"/>
      <c r="BZ8" s="262"/>
      <c r="CA8" s="262"/>
      <c r="CB8" s="262"/>
      <c r="CC8" s="262"/>
      <c r="CD8" s="262"/>
      <c r="CE8" s="262"/>
      <c r="CF8" s="262"/>
      <c r="CG8" s="262"/>
      <c r="CH8" s="262"/>
      <c r="CI8" s="262"/>
      <c r="CJ8" s="262"/>
      <c r="CK8" s="262"/>
      <c r="CL8" s="262"/>
      <c r="CM8" s="263"/>
    </row>
    <row r="9" spans="1:91" s="264" customFormat="1" ht="248" x14ac:dyDescent="0.25">
      <c r="A9" s="262"/>
      <c r="B9" s="215" t="s">
        <v>276</v>
      </c>
      <c r="C9" s="216" t="s">
        <v>289</v>
      </c>
      <c r="D9" s="216" t="s">
        <v>290</v>
      </c>
      <c r="E9" s="216" t="s">
        <v>282</v>
      </c>
      <c r="F9" s="216" t="s">
        <v>283</v>
      </c>
      <c r="G9" s="217" t="s">
        <v>291</v>
      </c>
      <c r="H9" s="263"/>
      <c r="L9" s="265"/>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T9" s="262"/>
      <c r="BU9" s="262"/>
      <c r="BV9" s="262"/>
      <c r="BW9" s="262"/>
      <c r="BX9" s="262"/>
      <c r="BY9" s="262"/>
      <c r="BZ9" s="262"/>
      <c r="CA9" s="262"/>
      <c r="CB9" s="262"/>
      <c r="CC9" s="262"/>
      <c r="CD9" s="262"/>
      <c r="CE9" s="262"/>
      <c r="CF9" s="262"/>
      <c r="CG9" s="262"/>
      <c r="CH9" s="262"/>
      <c r="CI9" s="262"/>
      <c r="CJ9" s="262"/>
      <c r="CK9" s="262"/>
      <c r="CL9" s="262"/>
      <c r="CM9" s="263"/>
    </row>
    <row r="10" spans="1:91" s="268" customFormat="1" ht="279" x14ac:dyDescent="0.25">
      <c r="A10" s="266"/>
      <c r="B10" s="215" t="s">
        <v>277</v>
      </c>
      <c r="C10" s="216" t="s">
        <v>292</v>
      </c>
      <c r="D10" s="216" t="s">
        <v>293</v>
      </c>
      <c r="E10" s="216" t="s">
        <v>282</v>
      </c>
      <c r="F10" s="216" t="s">
        <v>283</v>
      </c>
      <c r="G10" s="217" t="s">
        <v>294</v>
      </c>
      <c r="H10" s="267"/>
      <c r="L10" s="269"/>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7"/>
    </row>
    <row r="11" spans="1:91" s="268" customFormat="1" ht="279" x14ac:dyDescent="0.25">
      <c r="A11" s="266"/>
      <c r="B11" s="215" t="s">
        <v>278</v>
      </c>
      <c r="C11" s="216" t="s">
        <v>295</v>
      </c>
      <c r="D11" s="216" t="s">
        <v>296</v>
      </c>
      <c r="E11" s="216" t="s">
        <v>282</v>
      </c>
      <c r="F11" s="216" t="s">
        <v>283</v>
      </c>
      <c r="G11" s="217" t="s">
        <v>297</v>
      </c>
      <c r="H11" s="267"/>
      <c r="L11" s="269"/>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7"/>
    </row>
    <row r="12" spans="1:91" s="268" customFormat="1" ht="279" x14ac:dyDescent="0.25">
      <c r="A12" s="266"/>
      <c r="B12" s="215" t="s">
        <v>279</v>
      </c>
      <c r="C12" s="216" t="s">
        <v>298</v>
      </c>
      <c r="D12" s="216" t="s">
        <v>299</v>
      </c>
      <c r="E12" s="216" t="s">
        <v>282</v>
      </c>
      <c r="F12" s="216" t="s">
        <v>283</v>
      </c>
      <c r="G12" s="217" t="s">
        <v>300</v>
      </c>
      <c r="H12" s="267"/>
      <c r="L12" s="269"/>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c r="BR12" s="266"/>
      <c r="BS12" s="266"/>
      <c r="BT12" s="266"/>
      <c r="BU12" s="266"/>
      <c r="BV12" s="266"/>
      <c r="BW12" s="266"/>
      <c r="BX12" s="266"/>
      <c r="BY12" s="266"/>
      <c r="BZ12" s="266"/>
      <c r="CA12" s="266"/>
      <c r="CB12" s="266"/>
      <c r="CC12" s="266"/>
      <c r="CD12" s="266"/>
      <c r="CE12" s="266"/>
      <c r="CF12" s="266"/>
      <c r="CG12" s="266"/>
      <c r="CH12" s="266"/>
      <c r="CI12" s="266"/>
      <c r="CJ12" s="266"/>
      <c r="CK12" s="266"/>
      <c r="CL12" s="266"/>
      <c r="CM12" s="267"/>
    </row>
    <row r="13" spans="1:91" s="268" customFormat="1" ht="15.5" x14ac:dyDescent="0.25">
      <c r="A13" s="266"/>
      <c r="B13" s="215"/>
      <c r="C13" s="216"/>
      <c r="D13" s="216"/>
      <c r="E13" s="216"/>
      <c r="F13" s="216"/>
      <c r="G13" s="217"/>
      <c r="H13" s="267"/>
      <c r="L13" s="269"/>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c r="BS13" s="266"/>
      <c r="BT13" s="266"/>
      <c r="BU13" s="266"/>
      <c r="BV13" s="266"/>
      <c r="BW13" s="266"/>
      <c r="BX13" s="266"/>
      <c r="BY13" s="266"/>
      <c r="BZ13" s="266"/>
      <c r="CA13" s="266"/>
      <c r="CB13" s="266"/>
      <c r="CC13" s="266"/>
      <c r="CD13" s="266"/>
      <c r="CE13" s="266"/>
      <c r="CF13" s="266"/>
      <c r="CG13" s="266"/>
      <c r="CH13" s="266"/>
      <c r="CI13" s="266"/>
      <c r="CJ13" s="266"/>
      <c r="CK13" s="266"/>
      <c r="CL13" s="266"/>
      <c r="CM13" s="267"/>
    </row>
    <row r="14" spans="1:91" s="264" customFormat="1" ht="15.5" x14ac:dyDescent="0.25">
      <c r="A14" s="262"/>
      <c r="B14" s="218"/>
      <c r="C14" s="219"/>
      <c r="D14" s="219"/>
      <c r="E14" s="219"/>
      <c r="F14" s="219"/>
      <c r="G14" s="220"/>
      <c r="H14" s="263"/>
      <c r="L14" s="265"/>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c r="AR14" s="262"/>
      <c r="AS14" s="262"/>
      <c r="AT14" s="262"/>
      <c r="AU14" s="262"/>
      <c r="AV14" s="262"/>
      <c r="AW14" s="262"/>
      <c r="AX14" s="262"/>
      <c r="AY14" s="262"/>
      <c r="AZ14" s="262"/>
      <c r="BA14" s="262"/>
      <c r="BB14" s="262"/>
      <c r="BC14" s="262"/>
      <c r="BD14" s="262"/>
      <c r="BE14" s="262"/>
      <c r="BF14" s="262"/>
      <c r="BG14" s="262"/>
      <c r="BH14" s="262"/>
      <c r="BI14" s="262"/>
      <c r="BJ14" s="262"/>
      <c r="BK14" s="262"/>
      <c r="BL14" s="262"/>
      <c r="BM14" s="262"/>
      <c r="BN14" s="262"/>
      <c r="BO14" s="262"/>
      <c r="BP14" s="262"/>
      <c r="BQ14" s="262"/>
      <c r="BR14" s="262"/>
      <c r="BS14" s="262"/>
      <c r="BT14" s="262"/>
      <c r="BU14" s="262"/>
      <c r="BV14" s="262"/>
      <c r="BW14" s="262"/>
      <c r="BX14" s="262"/>
      <c r="BY14" s="262"/>
      <c r="BZ14" s="262"/>
      <c r="CA14" s="262"/>
      <c r="CB14" s="262"/>
      <c r="CC14" s="262"/>
      <c r="CD14" s="262"/>
      <c r="CE14" s="262"/>
      <c r="CF14" s="262"/>
      <c r="CG14" s="262"/>
      <c r="CH14" s="262"/>
      <c r="CI14" s="262"/>
      <c r="CJ14" s="262"/>
      <c r="CK14" s="262"/>
      <c r="CL14" s="262"/>
      <c r="CM14" s="263"/>
    </row>
    <row r="15" spans="1:91" s="268" customFormat="1" ht="15.5" x14ac:dyDescent="0.25">
      <c r="A15" s="266"/>
      <c r="B15" s="215"/>
      <c r="C15" s="216"/>
      <c r="D15" s="216"/>
      <c r="E15" s="216"/>
      <c r="F15" s="216"/>
      <c r="G15" s="217"/>
      <c r="H15" s="267"/>
      <c r="L15" s="269"/>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6"/>
      <c r="CE15" s="266"/>
      <c r="CF15" s="266"/>
      <c r="CG15" s="266"/>
      <c r="CH15" s="266"/>
      <c r="CI15" s="266"/>
      <c r="CJ15" s="266"/>
      <c r="CK15" s="266"/>
      <c r="CL15" s="266"/>
      <c r="CM15" s="267"/>
    </row>
    <row r="16" spans="1:91" s="268" customFormat="1" ht="15.5" x14ac:dyDescent="0.25">
      <c r="A16" s="266"/>
      <c r="B16" s="215"/>
      <c r="C16" s="216"/>
      <c r="D16" s="216"/>
      <c r="E16" s="216"/>
      <c r="F16" s="216"/>
      <c r="G16" s="217"/>
      <c r="H16" s="267"/>
      <c r="L16" s="269"/>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c r="BR16" s="266"/>
      <c r="BS16" s="266"/>
      <c r="BT16" s="266"/>
      <c r="BU16" s="266"/>
      <c r="BV16" s="266"/>
      <c r="BW16" s="266"/>
      <c r="BX16" s="266"/>
      <c r="BY16" s="266"/>
      <c r="BZ16" s="266"/>
      <c r="CA16" s="266"/>
      <c r="CB16" s="266"/>
      <c r="CC16" s="266"/>
      <c r="CD16" s="266"/>
      <c r="CE16" s="266"/>
      <c r="CF16" s="266"/>
      <c r="CG16" s="266"/>
      <c r="CH16" s="266"/>
      <c r="CI16" s="266"/>
      <c r="CJ16" s="266"/>
      <c r="CK16" s="266"/>
      <c r="CL16" s="266"/>
      <c r="CM16" s="267"/>
    </row>
    <row r="17" spans="1:91" s="268" customFormat="1" ht="15.5" x14ac:dyDescent="0.25">
      <c r="A17" s="266"/>
      <c r="B17" s="215"/>
      <c r="C17" s="216"/>
      <c r="D17" s="216"/>
      <c r="E17" s="216"/>
      <c r="F17" s="216"/>
      <c r="G17" s="217"/>
      <c r="H17" s="267"/>
      <c r="L17" s="269"/>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c r="BR17" s="266"/>
      <c r="BS17" s="266"/>
      <c r="BT17" s="266"/>
      <c r="BU17" s="266"/>
      <c r="BV17" s="266"/>
      <c r="BW17" s="266"/>
      <c r="BX17" s="266"/>
      <c r="BY17" s="266"/>
      <c r="BZ17" s="266"/>
      <c r="CA17" s="266"/>
      <c r="CB17" s="266"/>
      <c r="CC17" s="266"/>
      <c r="CD17" s="266"/>
      <c r="CE17" s="266"/>
      <c r="CF17" s="266"/>
      <c r="CG17" s="266"/>
      <c r="CH17" s="266"/>
      <c r="CI17" s="266"/>
      <c r="CJ17" s="266"/>
      <c r="CK17" s="266"/>
      <c r="CL17" s="266"/>
      <c r="CM17" s="267"/>
    </row>
    <row r="18" spans="1:91" s="264" customFormat="1" ht="15.5" x14ac:dyDescent="0.25">
      <c r="A18" s="262"/>
      <c r="B18" s="215"/>
      <c r="C18" s="216"/>
      <c r="D18" s="216"/>
      <c r="E18" s="216"/>
      <c r="F18" s="216"/>
      <c r="G18" s="217"/>
      <c r="H18" s="263"/>
      <c r="L18" s="265"/>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3"/>
    </row>
    <row r="19" spans="1:91" s="264" customFormat="1" ht="15.5" x14ac:dyDescent="0.25">
      <c r="A19" s="262"/>
      <c r="B19" s="218"/>
      <c r="C19" s="219"/>
      <c r="D19" s="219"/>
      <c r="E19" s="219"/>
      <c r="F19" s="219"/>
      <c r="G19" s="220"/>
      <c r="H19" s="263"/>
      <c r="L19" s="265"/>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K19" s="262"/>
      <c r="BL19" s="262"/>
      <c r="BM19" s="262"/>
      <c r="BN19" s="262"/>
      <c r="BO19" s="262"/>
      <c r="BP19" s="262"/>
      <c r="BQ19" s="262"/>
      <c r="BR19" s="262"/>
      <c r="BS19" s="262"/>
      <c r="BT19" s="262"/>
      <c r="BU19" s="262"/>
      <c r="BV19" s="262"/>
      <c r="BW19" s="262"/>
      <c r="BX19" s="262"/>
      <c r="BY19" s="262"/>
      <c r="BZ19" s="262"/>
      <c r="CA19" s="262"/>
      <c r="CB19" s="262"/>
      <c r="CC19" s="262"/>
      <c r="CD19" s="262"/>
      <c r="CE19" s="262"/>
      <c r="CF19" s="262"/>
      <c r="CG19" s="262"/>
      <c r="CH19" s="262"/>
      <c r="CI19" s="262"/>
      <c r="CJ19" s="262"/>
      <c r="CK19" s="262"/>
      <c r="CL19" s="262"/>
      <c r="CM19" s="263"/>
    </row>
    <row r="20" spans="1:91" s="264" customFormat="1" ht="15.5" x14ac:dyDescent="0.25">
      <c r="A20" s="262"/>
      <c r="B20" s="215"/>
      <c r="C20" s="216"/>
      <c r="D20" s="216"/>
      <c r="E20" s="216"/>
      <c r="F20" s="216"/>
      <c r="G20" s="217"/>
      <c r="H20" s="263"/>
      <c r="L20" s="265"/>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2"/>
      <c r="AZ20" s="262"/>
      <c r="BA20" s="262"/>
      <c r="BB20" s="262"/>
      <c r="BC20" s="262"/>
      <c r="BD20" s="262"/>
      <c r="BE20" s="262"/>
      <c r="BF20" s="262"/>
      <c r="BG20" s="262"/>
      <c r="BH20" s="262"/>
      <c r="BI20" s="262"/>
      <c r="BJ20" s="262"/>
      <c r="BK20" s="262"/>
      <c r="BL20" s="262"/>
      <c r="BM20" s="262"/>
      <c r="BN20" s="262"/>
      <c r="BO20" s="262"/>
      <c r="BP20" s="262"/>
      <c r="BQ20" s="262"/>
      <c r="BR20" s="262"/>
      <c r="BS20" s="262"/>
      <c r="BT20" s="262"/>
      <c r="BU20" s="262"/>
      <c r="BV20" s="262"/>
      <c r="BW20" s="262"/>
      <c r="BX20" s="262"/>
      <c r="BY20" s="262"/>
      <c r="BZ20" s="262"/>
      <c r="CA20" s="262"/>
      <c r="CB20" s="262"/>
      <c r="CC20" s="262"/>
      <c r="CD20" s="262"/>
      <c r="CE20" s="262"/>
      <c r="CF20" s="262"/>
      <c r="CG20" s="262"/>
      <c r="CH20" s="262"/>
      <c r="CI20" s="262"/>
      <c r="CJ20" s="262"/>
      <c r="CK20" s="262"/>
      <c r="CL20" s="262"/>
      <c r="CM20" s="263"/>
    </row>
    <row r="21" spans="1:91" s="264" customFormat="1" ht="15.5" x14ac:dyDescent="0.25">
      <c r="A21" s="262"/>
      <c r="B21" s="215"/>
      <c r="C21" s="216"/>
      <c r="D21" s="216"/>
      <c r="E21" s="216"/>
      <c r="F21" s="216"/>
      <c r="G21" s="217"/>
      <c r="H21" s="263"/>
      <c r="L21" s="265"/>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3"/>
    </row>
    <row r="22" spans="1:91" s="264" customFormat="1" ht="15.5" x14ac:dyDescent="0.25">
      <c r="A22" s="262"/>
      <c r="B22" s="215"/>
      <c r="C22" s="219"/>
      <c r="D22" s="216"/>
      <c r="E22" s="216"/>
      <c r="F22" s="216"/>
      <c r="G22" s="217"/>
      <c r="H22" s="263"/>
      <c r="L22" s="265"/>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D22" s="262"/>
      <c r="BE22" s="262"/>
      <c r="BF22" s="262"/>
      <c r="BG22" s="262"/>
      <c r="BH22" s="262"/>
      <c r="BI22" s="262"/>
      <c r="BJ22" s="262"/>
      <c r="BK22" s="262"/>
      <c r="BL22" s="262"/>
      <c r="BM22" s="262"/>
      <c r="BN22" s="262"/>
      <c r="BO22" s="262"/>
      <c r="BP22" s="262"/>
      <c r="BQ22" s="262"/>
      <c r="BR22" s="262"/>
      <c r="BS22" s="262"/>
      <c r="BT22" s="262"/>
      <c r="BU22" s="262"/>
      <c r="BV22" s="262"/>
      <c r="BW22" s="262"/>
      <c r="BX22" s="262"/>
      <c r="BY22" s="262"/>
      <c r="BZ22" s="262"/>
      <c r="CA22" s="262"/>
      <c r="CB22" s="262"/>
      <c r="CC22" s="262"/>
      <c r="CD22" s="262"/>
      <c r="CE22" s="262"/>
      <c r="CF22" s="262"/>
      <c r="CG22" s="262"/>
      <c r="CH22" s="262"/>
      <c r="CI22" s="262"/>
      <c r="CJ22" s="262"/>
      <c r="CK22" s="262"/>
      <c r="CL22" s="262"/>
      <c r="CM22" s="263"/>
    </row>
    <row r="23" spans="1:91" s="264" customFormat="1" ht="15.5" x14ac:dyDescent="0.25">
      <c r="A23" s="262"/>
      <c r="B23" s="218"/>
      <c r="C23" s="216"/>
      <c r="D23" s="216"/>
      <c r="E23" s="216"/>
      <c r="F23" s="216"/>
      <c r="G23" s="217"/>
      <c r="H23" s="263"/>
      <c r="L23" s="265"/>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c r="AR23" s="262"/>
      <c r="AS23" s="262"/>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2"/>
      <c r="BP23" s="262"/>
      <c r="BQ23" s="262"/>
      <c r="BR23" s="262"/>
      <c r="BS23" s="262"/>
      <c r="BT23" s="262"/>
      <c r="BU23" s="262"/>
      <c r="BV23" s="262"/>
      <c r="BW23" s="262"/>
      <c r="BX23" s="262"/>
      <c r="BY23" s="262"/>
      <c r="BZ23" s="262"/>
      <c r="CA23" s="262"/>
      <c r="CB23" s="262"/>
      <c r="CC23" s="262"/>
      <c r="CD23" s="262"/>
      <c r="CE23" s="262"/>
      <c r="CF23" s="262"/>
      <c r="CG23" s="262"/>
      <c r="CH23" s="262"/>
      <c r="CI23" s="262"/>
      <c r="CJ23" s="262"/>
      <c r="CK23" s="262"/>
      <c r="CL23" s="262"/>
      <c r="CM23" s="263"/>
    </row>
    <row r="24" spans="1:91" s="264" customFormat="1" ht="15.5" x14ac:dyDescent="0.25">
      <c r="A24" s="262"/>
      <c r="B24" s="215"/>
      <c r="C24" s="216"/>
      <c r="D24" s="216"/>
      <c r="E24" s="216"/>
      <c r="F24" s="216"/>
      <c r="G24" s="220"/>
      <c r="H24" s="263"/>
      <c r="L24" s="265"/>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c r="BA24" s="262"/>
      <c r="BB24" s="262"/>
      <c r="BC24" s="262"/>
      <c r="BD24" s="262"/>
      <c r="BE24" s="262"/>
      <c r="BF24" s="262"/>
      <c r="BG24" s="262"/>
      <c r="BH24" s="262"/>
      <c r="BI24" s="262"/>
      <c r="BJ24" s="262"/>
      <c r="BK24" s="262"/>
      <c r="BL24" s="262"/>
      <c r="BM24" s="262"/>
      <c r="BN24" s="262"/>
      <c r="BO24" s="262"/>
      <c r="BP24" s="262"/>
      <c r="BQ24" s="262"/>
      <c r="BR24" s="262"/>
      <c r="BS24" s="262"/>
      <c r="BT24" s="262"/>
      <c r="BU24" s="262"/>
      <c r="BV24" s="262"/>
      <c r="BW24" s="262"/>
      <c r="BX24" s="262"/>
      <c r="BY24" s="262"/>
      <c r="BZ24" s="262"/>
      <c r="CA24" s="262"/>
      <c r="CB24" s="262"/>
      <c r="CC24" s="262"/>
      <c r="CD24" s="262"/>
      <c r="CE24" s="262"/>
      <c r="CF24" s="262"/>
      <c r="CG24" s="262"/>
      <c r="CH24" s="262"/>
      <c r="CI24" s="262"/>
      <c r="CJ24" s="262"/>
      <c r="CK24" s="262"/>
      <c r="CL24" s="262"/>
      <c r="CM24" s="263"/>
    </row>
    <row r="25" spans="1:91" s="264" customFormat="1" ht="15.5" x14ac:dyDescent="0.25">
      <c r="A25" s="262"/>
      <c r="B25" s="215"/>
      <c r="C25" s="216"/>
      <c r="D25" s="216"/>
      <c r="E25" s="216"/>
      <c r="F25" s="216"/>
      <c r="G25" s="217"/>
      <c r="H25" s="263"/>
      <c r="L25" s="265"/>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2"/>
      <c r="AP25" s="262"/>
      <c r="AQ25" s="262"/>
      <c r="AR25" s="262"/>
      <c r="AS25" s="262"/>
      <c r="AT25" s="262"/>
      <c r="AU25" s="262"/>
      <c r="AV25" s="262"/>
      <c r="AW25" s="262"/>
      <c r="AX25" s="262"/>
      <c r="AY25" s="262"/>
      <c r="AZ25" s="262"/>
      <c r="BA25" s="262"/>
      <c r="BB25" s="262"/>
      <c r="BC25" s="262"/>
      <c r="BD25" s="262"/>
      <c r="BE25" s="262"/>
      <c r="BF25" s="262"/>
      <c r="BG25" s="262"/>
      <c r="BH25" s="262"/>
      <c r="BI25" s="262"/>
      <c r="BJ25" s="262"/>
      <c r="BK25" s="262"/>
      <c r="BL25" s="262"/>
      <c r="BM25" s="262"/>
      <c r="BN25" s="262"/>
      <c r="BO25" s="262"/>
      <c r="BP25" s="262"/>
      <c r="BQ25" s="262"/>
      <c r="BR25" s="262"/>
      <c r="BS25" s="262"/>
      <c r="BT25" s="262"/>
      <c r="BU25" s="262"/>
      <c r="BV25" s="262"/>
      <c r="BW25" s="262"/>
      <c r="BX25" s="262"/>
      <c r="BY25" s="262"/>
      <c r="BZ25" s="262"/>
      <c r="CA25" s="262"/>
      <c r="CB25" s="262"/>
      <c r="CC25" s="262"/>
      <c r="CD25" s="262"/>
      <c r="CE25" s="262"/>
      <c r="CF25" s="262"/>
      <c r="CG25" s="262"/>
      <c r="CH25" s="262"/>
      <c r="CI25" s="262"/>
      <c r="CJ25" s="262"/>
      <c r="CK25" s="262"/>
      <c r="CL25" s="262"/>
      <c r="CM25" s="263"/>
    </row>
    <row r="26" spans="1:91" s="264" customFormat="1" ht="15.5" x14ac:dyDescent="0.25">
      <c r="A26" s="262"/>
      <c r="B26" s="215"/>
      <c r="C26" s="216"/>
      <c r="D26" s="216"/>
      <c r="E26" s="216"/>
      <c r="F26" s="216"/>
      <c r="G26" s="217"/>
      <c r="H26" s="263"/>
      <c r="L26" s="265"/>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2"/>
      <c r="AX26" s="262"/>
      <c r="AY26" s="262"/>
      <c r="AZ26" s="262"/>
      <c r="BA26" s="262"/>
      <c r="BB26" s="262"/>
      <c r="BC26" s="262"/>
      <c r="BD26" s="262"/>
      <c r="BE26" s="262"/>
      <c r="BF26" s="262"/>
      <c r="BG26" s="262"/>
      <c r="BH26" s="262"/>
      <c r="BI26" s="262"/>
      <c r="BJ26" s="262"/>
      <c r="BK26" s="262"/>
      <c r="BL26" s="262"/>
      <c r="BM26" s="262"/>
      <c r="BN26" s="262"/>
      <c r="BO26" s="262"/>
      <c r="BP26" s="262"/>
      <c r="BQ26" s="262"/>
      <c r="BR26" s="262"/>
      <c r="BS26" s="262"/>
      <c r="BT26" s="262"/>
      <c r="BU26" s="262"/>
      <c r="BV26" s="262"/>
      <c r="BW26" s="262"/>
      <c r="BX26" s="262"/>
      <c r="BY26" s="262"/>
      <c r="BZ26" s="262"/>
      <c r="CA26" s="262"/>
      <c r="CB26" s="262"/>
      <c r="CC26" s="262"/>
      <c r="CD26" s="262"/>
      <c r="CE26" s="262"/>
      <c r="CF26" s="262"/>
      <c r="CG26" s="262"/>
      <c r="CH26" s="262"/>
      <c r="CI26" s="262"/>
      <c r="CJ26" s="262"/>
      <c r="CK26" s="262"/>
      <c r="CL26" s="262"/>
      <c r="CM26" s="263"/>
    </row>
    <row r="27" spans="1:91" s="264" customFormat="1" ht="15.5" x14ac:dyDescent="0.25">
      <c r="A27" s="262"/>
      <c r="B27" s="215"/>
      <c r="C27" s="216"/>
      <c r="D27" s="216"/>
      <c r="E27" s="216"/>
      <c r="F27" s="216"/>
      <c r="G27" s="217"/>
      <c r="H27" s="263"/>
      <c r="L27" s="265"/>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D27" s="262"/>
      <c r="BE27" s="262"/>
      <c r="BF27" s="262"/>
      <c r="BG27" s="262"/>
      <c r="BH27" s="262"/>
      <c r="BI27" s="262"/>
      <c r="BJ27" s="262"/>
      <c r="BK27" s="262"/>
      <c r="BL27" s="262"/>
      <c r="BM27" s="262"/>
      <c r="BN27" s="262"/>
      <c r="BO27" s="262"/>
      <c r="BP27" s="262"/>
      <c r="BQ27" s="262"/>
      <c r="BR27" s="262"/>
      <c r="BS27" s="262"/>
      <c r="BT27" s="262"/>
      <c r="BU27" s="262"/>
      <c r="BV27" s="262"/>
      <c r="BW27" s="262"/>
      <c r="BX27" s="262"/>
      <c r="BY27" s="262"/>
      <c r="BZ27" s="262"/>
      <c r="CA27" s="262"/>
      <c r="CB27" s="262"/>
      <c r="CC27" s="262"/>
      <c r="CD27" s="262"/>
      <c r="CE27" s="262"/>
      <c r="CF27" s="262"/>
      <c r="CG27" s="262"/>
      <c r="CH27" s="262"/>
      <c r="CI27" s="262"/>
      <c r="CJ27" s="262"/>
      <c r="CK27" s="262"/>
      <c r="CL27" s="262"/>
      <c r="CM27" s="263"/>
    </row>
    <row r="28" spans="1:91" s="264" customFormat="1" ht="15.5" x14ac:dyDescent="0.25">
      <c r="A28" s="262"/>
      <c r="B28" s="215"/>
      <c r="C28" s="219"/>
      <c r="D28" s="219"/>
      <c r="E28" s="219"/>
      <c r="F28" s="219"/>
      <c r="G28" s="220"/>
      <c r="H28" s="263"/>
      <c r="L28" s="265"/>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c r="BR28" s="262"/>
      <c r="BS28" s="262"/>
      <c r="BT28" s="262"/>
      <c r="BU28" s="262"/>
      <c r="BV28" s="262"/>
      <c r="BW28" s="262"/>
      <c r="BX28" s="262"/>
      <c r="BY28" s="262"/>
      <c r="BZ28" s="262"/>
      <c r="CA28" s="262"/>
      <c r="CB28" s="262"/>
      <c r="CC28" s="262"/>
      <c r="CD28" s="262"/>
      <c r="CE28" s="262"/>
      <c r="CF28" s="262"/>
      <c r="CG28" s="262"/>
      <c r="CH28" s="262"/>
      <c r="CI28" s="262"/>
      <c r="CJ28" s="262"/>
      <c r="CK28" s="262"/>
      <c r="CL28" s="262"/>
      <c r="CM28" s="263"/>
    </row>
    <row r="29" spans="1:91" s="264" customFormat="1" ht="15.5" x14ac:dyDescent="0.25">
      <c r="A29" s="262"/>
      <c r="B29" s="215"/>
      <c r="C29" s="219"/>
      <c r="D29" s="219"/>
      <c r="E29" s="219"/>
      <c r="F29" s="219"/>
      <c r="G29" s="220"/>
      <c r="H29" s="263"/>
      <c r="L29" s="265"/>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2"/>
      <c r="AL29" s="262"/>
      <c r="AM29" s="262"/>
      <c r="AN29" s="262"/>
      <c r="AO29" s="262"/>
      <c r="AP29" s="262"/>
      <c r="AQ29" s="262"/>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c r="BQ29" s="262"/>
      <c r="BR29" s="262"/>
      <c r="BS29" s="262"/>
      <c r="BT29" s="262"/>
      <c r="BU29" s="262"/>
      <c r="BV29" s="262"/>
      <c r="BW29" s="262"/>
      <c r="BX29" s="262"/>
      <c r="BY29" s="262"/>
      <c r="BZ29" s="262"/>
      <c r="CA29" s="262"/>
      <c r="CB29" s="262"/>
      <c r="CC29" s="262"/>
      <c r="CD29" s="262"/>
      <c r="CE29" s="262"/>
      <c r="CF29" s="262"/>
      <c r="CG29" s="262"/>
      <c r="CH29" s="262"/>
      <c r="CI29" s="262"/>
      <c r="CJ29" s="262"/>
      <c r="CK29" s="262"/>
      <c r="CL29" s="262"/>
      <c r="CM29" s="263"/>
    </row>
    <row r="30" spans="1:91" s="264" customFormat="1" ht="15.5" x14ac:dyDescent="0.25">
      <c r="A30" s="262"/>
      <c r="B30" s="215"/>
      <c r="C30" s="219"/>
      <c r="D30" s="219"/>
      <c r="E30" s="219"/>
      <c r="F30" s="219"/>
      <c r="G30" s="220"/>
      <c r="H30" s="263"/>
      <c r="L30" s="265"/>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c r="BA30" s="262"/>
      <c r="BB30" s="262"/>
      <c r="BC30" s="262"/>
      <c r="BD30" s="262"/>
      <c r="BE30" s="262"/>
      <c r="BF30" s="262"/>
      <c r="BG30" s="262"/>
      <c r="BH30" s="262"/>
      <c r="BI30" s="262"/>
      <c r="BJ30" s="262"/>
      <c r="BK30" s="262"/>
      <c r="BL30" s="262"/>
      <c r="BM30" s="262"/>
      <c r="BN30" s="262"/>
      <c r="BO30" s="262"/>
      <c r="BP30" s="262"/>
      <c r="BQ30" s="262"/>
      <c r="BR30" s="262"/>
      <c r="BS30" s="262"/>
      <c r="BT30" s="262"/>
      <c r="BU30" s="262"/>
      <c r="BV30" s="262"/>
      <c r="BW30" s="262"/>
      <c r="BX30" s="262"/>
      <c r="BY30" s="262"/>
      <c r="BZ30" s="262"/>
      <c r="CA30" s="262"/>
      <c r="CB30" s="262"/>
      <c r="CC30" s="262"/>
      <c r="CD30" s="262"/>
      <c r="CE30" s="262"/>
      <c r="CF30" s="262"/>
      <c r="CG30" s="262"/>
      <c r="CH30" s="262"/>
      <c r="CI30" s="262"/>
      <c r="CJ30" s="262"/>
      <c r="CK30" s="262"/>
      <c r="CL30" s="262"/>
      <c r="CM30" s="263"/>
    </row>
    <row r="31" spans="1:91" s="264" customFormat="1" ht="15.5" x14ac:dyDescent="0.25">
      <c r="A31" s="262"/>
      <c r="B31" s="215"/>
      <c r="C31" s="216"/>
      <c r="D31" s="216"/>
      <c r="E31" s="216"/>
      <c r="F31" s="216"/>
      <c r="G31" s="217"/>
      <c r="H31" s="263"/>
      <c r="L31" s="265"/>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c r="BQ31" s="262"/>
      <c r="BR31" s="262"/>
      <c r="BS31" s="262"/>
      <c r="BT31" s="262"/>
      <c r="BU31" s="262"/>
      <c r="BV31" s="262"/>
      <c r="BW31" s="262"/>
      <c r="BX31" s="262"/>
      <c r="BY31" s="262"/>
      <c r="BZ31" s="262"/>
      <c r="CA31" s="262"/>
      <c r="CB31" s="262"/>
      <c r="CC31" s="262"/>
      <c r="CD31" s="262"/>
      <c r="CE31" s="262"/>
      <c r="CF31" s="262"/>
      <c r="CG31" s="262"/>
      <c r="CH31" s="262"/>
      <c r="CI31" s="262"/>
      <c r="CJ31" s="262"/>
      <c r="CK31" s="262"/>
      <c r="CL31" s="262"/>
      <c r="CM31" s="263"/>
    </row>
    <row r="32" spans="1:91" s="264" customFormat="1" ht="15.5" x14ac:dyDescent="0.25">
      <c r="A32" s="262"/>
      <c r="B32" s="215"/>
      <c r="C32" s="216"/>
      <c r="D32" s="216"/>
      <c r="E32" s="216"/>
      <c r="F32" s="216"/>
      <c r="G32" s="217"/>
      <c r="H32" s="263"/>
      <c r="L32" s="265"/>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S32" s="262"/>
      <c r="BT32" s="262"/>
      <c r="BU32" s="262"/>
      <c r="BV32" s="262"/>
      <c r="BW32" s="262"/>
      <c r="BX32" s="262"/>
      <c r="BY32" s="262"/>
      <c r="BZ32" s="262"/>
      <c r="CA32" s="262"/>
      <c r="CB32" s="262"/>
      <c r="CC32" s="262"/>
      <c r="CD32" s="262"/>
      <c r="CE32" s="262"/>
      <c r="CF32" s="262"/>
      <c r="CG32" s="262"/>
      <c r="CH32" s="262"/>
      <c r="CI32" s="262"/>
      <c r="CJ32" s="262"/>
      <c r="CK32" s="262"/>
      <c r="CL32" s="262"/>
      <c r="CM32" s="263"/>
    </row>
    <row r="33" spans="1:91" s="264" customFormat="1" ht="15.5" x14ac:dyDescent="0.25">
      <c r="A33" s="262"/>
      <c r="B33" s="215"/>
      <c r="C33" s="219"/>
      <c r="D33" s="219"/>
      <c r="E33" s="219"/>
      <c r="F33" s="219"/>
      <c r="G33" s="220"/>
      <c r="H33" s="263"/>
      <c r="L33" s="265"/>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2"/>
      <c r="BX33" s="262"/>
      <c r="BY33" s="262"/>
      <c r="BZ33" s="262"/>
      <c r="CA33" s="262"/>
      <c r="CB33" s="262"/>
      <c r="CC33" s="262"/>
      <c r="CD33" s="262"/>
      <c r="CE33" s="262"/>
      <c r="CF33" s="262"/>
      <c r="CG33" s="262"/>
      <c r="CH33" s="262"/>
      <c r="CI33" s="262"/>
      <c r="CJ33" s="262"/>
      <c r="CK33" s="262"/>
      <c r="CL33" s="262"/>
      <c r="CM33" s="263"/>
    </row>
    <row r="34" spans="1:91" s="264" customFormat="1" ht="15.5" x14ac:dyDescent="0.25">
      <c r="A34" s="262"/>
      <c r="B34" s="215"/>
      <c r="C34" s="219"/>
      <c r="D34" s="219"/>
      <c r="E34" s="219"/>
      <c r="F34" s="219"/>
      <c r="G34" s="220"/>
      <c r="H34" s="263"/>
      <c r="L34" s="265"/>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3"/>
    </row>
    <row r="35" spans="1:91" s="264" customFormat="1" ht="15.5" x14ac:dyDescent="0.25">
      <c r="A35" s="262"/>
      <c r="B35" s="215"/>
      <c r="C35" s="219"/>
      <c r="D35" s="219"/>
      <c r="E35" s="219"/>
      <c r="F35" s="219"/>
      <c r="G35" s="220"/>
      <c r="H35" s="263"/>
      <c r="L35" s="265"/>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3"/>
    </row>
    <row r="36" spans="1:91" s="264" customFormat="1" ht="15.5" x14ac:dyDescent="0.25">
      <c r="A36" s="262"/>
      <c r="B36" s="221"/>
      <c r="C36" s="222"/>
      <c r="D36" s="222"/>
      <c r="E36" s="222"/>
      <c r="F36" s="222"/>
      <c r="G36" s="223"/>
      <c r="H36" s="263"/>
      <c r="L36" s="265"/>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3"/>
    </row>
    <row r="37" spans="1:91" s="264" customFormat="1" ht="15.5" x14ac:dyDescent="0.25">
      <c r="A37" s="262"/>
      <c r="B37" s="215"/>
      <c r="C37" s="222"/>
      <c r="D37" s="222"/>
      <c r="E37" s="222"/>
      <c r="F37" s="222"/>
      <c r="G37" s="223"/>
      <c r="H37" s="263"/>
      <c r="L37" s="265"/>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262"/>
      <c r="BX37" s="262"/>
      <c r="BY37" s="262"/>
      <c r="BZ37" s="262"/>
      <c r="CA37" s="262"/>
      <c r="CB37" s="262"/>
      <c r="CC37" s="262"/>
      <c r="CD37" s="262"/>
      <c r="CE37" s="262"/>
      <c r="CF37" s="262"/>
      <c r="CG37" s="262"/>
      <c r="CH37" s="262"/>
      <c r="CI37" s="262"/>
      <c r="CJ37" s="262"/>
      <c r="CK37" s="262"/>
      <c r="CL37" s="262"/>
      <c r="CM37" s="263"/>
    </row>
    <row r="38" spans="1:91" ht="15.5" x14ac:dyDescent="0.25">
      <c r="B38" s="218"/>
      <c r="C38" s="219"/>
      <c r="D38" s="219"/>
      <c r="E38" s="219"/>
      <c r="F38" s="219"/>
      <c r="G38" s="220"/>
      <c r="H38" s="239"/>
      <c r="L38" s="265"/>
    </row>
    <row r="39" spans="1:91" ht="15.5" x14ac:dyDescent="0.25">
      <c r="B39" s="218"/>
      <c r="C39" s="219"/>
      <c r="D39" s="219"/>
      <c r="E39" s="219"/>
      <c r="F39" s="219"/>
      <c r="G39" s="220"/>
      <c r="H39" s="239"/>
    </row>
    <row r="40" spans="1:91" ht="15.5" x14ac:dyDescent="0.25">
      <c r="B40" s="218"/>
      <c r="C40" s="219"/>
      <c r="D40" s="219"/>
      <c r="E40" s="219"/>
      <c r="F40" s="219"/>
      <c r="G40" s="220"/>
      <c r="H40" s="239"/>
    </row>
    <row r="41" spans="1:91" ht="15.5" x14ac:dyDescent="0.25">
      <c r="B41" s="218"/>
      <c r="C41" s="219"/>
      <c r="D41" s="219"/>
      <c r="E41" s="219"/>
      <c r="F41" s="219"/>
      <c r="G41" s="220"/>
      <c r="H41" s="239"/>
    </row>
    <row r="42" spans="1:91" ht="15.5" x14ac:dyDescent="0.25">
      <c r="B42" s="218"/>
      <c r="C42" s="219"/>
      <c r="D42" s="219"/>
      <c r="E42" s="219"/>
      <c r="F42" s="219"/>
      <c r="G42" s="220"/>
      <c r="H42" s="239"/>
    </row>
    <row r="43" spans="1:91" ht="15.5" x14ac:dyDescent="0.25">
      <c r="B43" s="218"/>
      <c r="C43" s="219"/>
      <c r="D43" s="219"/>
      <c r="E43" s="219"/>
      <c r="F43" s="219"/>
      <c r="G43" s="220"/>
      <c r="H43" s="239"/>
    </row>
    <row r="44" spans="1:91" ht="15.5" x14ac:dyDescent="0.25">
      <c r="B44" s="218"/>
      <c r="C44" s="219"/>
      <c r="D44" s="219"/>
      <c r="E44" s="219"/>
      <c r="F44" s="219"/>
      <c r="G44" s="220"/>
      <c r="H44" s="239"/>
    </row>
    <row r="45" spans="1:91" ht="15.5" x14ac:dyDescent="0.25">
      <c r="B45" s="218"/>
      <c r="C45" s="219"/>
      <c r="D45" s="219"/>
      <c r="E45" s="219"/>
      <c r="F45" s="219"/>
      <c r="G45" s="220"/>
      <c r="H45" s="239"/>
    </row>
    <row r="46" spans="1:91" ht="15.5" x14ac:dyDescent="0.25">
      <c r="B46" s="218"/>
      <c r="C46" s="219"/>
      <c r="D46" s="219"/>
      <c r="E46" s="219"/>
      <c r="F46" s="219"/>
      <c r="G46" s="220"/>
      <c r="H46" s="239"/>
    </row>
    <row r="47" spans="1:91" ht="15.5" x14ac:dyDescent="0.25">
      <c r="B47" s="218"/>
      <c r="C47" s="219"/>
      <c r="D47" s="219"/>
      <c r="E47" s="219"/>
      <c r="F47" s="219"/>
      <c r="G47" s="220"/>
      <c r="H47" s="239"/>
    </row>
    <row r="48" spans="1:91" ht="15.5" x14ac:dyDescent="0.25">
      <c r="B48" s="218"/>
      <c r="C48" s="219"/>
      <c r="D48" s="219"/>
      <c r="E48" s="219"/>
      <c r="F48" s="219"/>
      <c r="G48" s="220"/>
      <c r="H48" s="239"/>
    </row>
    <row r="49" spans="2:8" ht="15.5" x14ac:dyDescent="0.25">
      <c r="B49" s="218"/>
      <c r="C49" s="219"/>
      <c r="D49" s="219"/>
      <c r="E49" s="219"/>
      <c r="F49" s="219"/>
      <c r="G49" s="220"/>
      <c r="H49" s="239"/>
    </row>
    <row r="50" spans="2:8" ht="15.5" x14ac:dyDescent="0.25">
      <c r="B50" s="218"/>
      <c r="C50" s="219"/>
      <c r="D50" s="219"/>
      <c r="E50" s="219"/>
      <c r="F50" s="219"/>
      <c r="G50" s="220"/>
      <c r="H50" s="239"/>
    </row>
    <row r="51" spans="2:8" ht="15.5" x14ac:dyDescent="0.25">
      <c r="B51" s="218"/>
      <c r="C51" s="219"/>
      <c r="D51" s="219"/>
      <c r="E51" s="219"/>
      <c r="F51" s="219"/>
      <c r="G51" s="220"/>
      <c r="H51" s="239"/>
    </row>
    <row r="52" spans="2:8" ht="15.5" x14ac:dyDescent="0.25">
      <c r="B52" s="218"/>
      <c r="C52" s="219"/>
      <c r="D52" s="219"/>
      <c r="E52" s="219"/>
      <c r="F52" s="219"/>
      <c r="G52" s="220"/>
      <c r="H52" s="239"/>
    </row>
    <row r="53" spans="2:8" ht="15.5" x14ac:dyDescent="0.25">
      <c r="B53" s="218"/>
      <c r="C53" s="219"/>
      <c r="D53" s="219"/>
      <c r="E53" s="219"/>
      <c r="F53" s="219"/>
      <c r="G53" s="220"/>
      <c r="H53" s="239"/>
    </row>
    <row r="54" spans="2:8" ht="15.5" x14ac:dyDescent="0.25">
      <c r="B54" s="218"/>
      <c r="C54" s="219"/>
      <c r="D54" s="219"/>
      <c r="E54" s="219"/>
      <c r="F54" s="219"/>
      <c r="G54" s="220"/>
      <c r="H54" s="239"/>
    </row>
    <row r="55" spans="2:8" ht="15.5" x14ac:dyDescent="0.25">
      <c r="B55" s="218"/>
      <c r="C55" s="219"/>
      <c r="D55" s="219"/>
      <c r="E55" s="219"/>
      <c r="F55" s="219"/>
      <c r="G55" s="220"/>
      <c r="H55" s="239"/>
    </row>
    <row r="56" spans="2:8" ht="15.5" x14ac:dyDescent="0.25">
      <c r="B56" s="218"/>
      <c r="C56" s="219"/>
      <c r="D56" s="219"/>
      <c r="E56" s="219"/>
      <c r="F56" s="219"/>
      <c r="G56" s="220"/>
      <c r="H56" s="239"/>
    </row>
    <row r="57" spans="2:8" ht="15.5" x14ac:dyDescent="0.25">
      <c r="B57" s="218"/>
      <c r="C57" s="219"/>
      <c r="D57" s="219"/>
      <c r="E57" s="219"/>
      <c r="F57" s="219"/>
      <c r="G57" s="220"/>
      <c r="H57" s="239"/>
    </row>
    <row r="58" spans="2:8" ht="15.5" x14ac:dyDescent="0.25">
      <c r="B58" s="218"/>
      <c r="C58" s="219"/>
      <c r="D58" s="219"/>
      <c r="E58" s="219"/>
      <c r="F58" s="219"/>
      <c r="G58" s="220"/>
      <c r="H58" s="239"/>
    </row>
    <row r="59" spans="2:8" ht="15.5" x14ac:dyDescent="0.25">
      <c r="B59" s="218"/>
      <c r="C59" s="219"/>
      <c r="D59" s="219"/>
      <c r="E59" s="219"/>
      <c r="F59" s="219"/>
      <c r="G59" s="220"/>
      <c r="H59" s="239"/>
    </row>
    <row r="60" spans="2:8" ht="15.5" x14ac:dyDescent="0.25">
      <c r="B60" s="218"/>
      <c r="C60" s="219"/>
      <c r="D60" s="219"/>
      <c r="E60" s="219"/>
      <c r="F60" s="219"/>
      <c r="G60" s="220"/>
      <c r="H60" s="239"/>
    </row>
    <row r="61" spans="2:8" ht="15.5" x14ac:dyDescent="0.25">
      <c r="B61" s="218"/>
      <c r="C61" s="219"/>
      <c r="D61" s="219"/>
      <c r="E61" s="219"/>
      <c r="F61" s="219"/>
      <c r="G61" s="220"/>
      <c r="H61" s="239"/>
    </row>
    <row r="62" spans="2:8" ht="15.5" x14ac:dyDescent="0.25">
      <c r="B62" s="218"/>
      <c r="C62" s="219"/>
      <c r="D62" s="219"/>
      <c r="E62" s="219"/>
      <c r="F62" s="219"/>
      <c r="G62" s="220"/>
      <c r="H62" s="239"/>
    </row>
    <row r="63" spans="2:8" ht="15.5" x14ac:dyDescent="0.25">
      <c r="B63" s="218"/>
      <c r="C63" s="219"/>
      <c r="D63" s="219"/>
      <c r="E63" s="219"/>
      <c r="F63" s="219"/>
      <c r="G63" s="220"/>
      <c r="H63" s="239"/>
    </row>
    <row r="64" spans="2:8" ht="15.5" x14ac:dyDescent="0.25">
      <c r="B64" s="218"/>
      <c r="C64" s="219"/>
      <c r="D64" s="219"/>
      <c r="E64" s="219"/>
      <c r="F64" s="219"/>
      <c r="G64" s="220"/>
      <c r="H64" s="239"/>
    </row>
    <row r="65" spans="2:8" ht="15.5" x14ac:dyDescent="0.25">
      <c r="B65" s="218"/>
      <c r="C65" s="219"/>
      <c r="D65" s="219"/>
      <c r="E65" s="219"/>
      <c r="F65" s="219"/>
      <c r="G65" s="220"/>
      <c r="H65" s="239"/>
    </row>
    <row r="66" spans="2:8" ht="15.5" x14ac:dyDescent="0.25">
      <c r="B66" s="218"/>
      <c r="C66" s="219"/>
      <c r="D66" s="219"/>
      <c r="E66" s="219"/>
      <c r="F66" s="219"/>
      <c r="G66" s="220"/>
      <c r="H66" s="239"/>
    </row>
    <row r="67" spans="2:8" ht="15.5" x14ac:dyDescent="0.25">
      <c r="B67" s="218"/>
      <c r="C67" s="219"/>
      <c r="D67" s="219"/>
      <c r="E67" s="219"/>
      <c r="F67" s="219"/>
      <c r="G67" s="220"/>
      <c r="H67" s="239"/>
    </row>
    <row r="68" spans="2:8" ht="15.5" x14ac:dyDescent="0.25">
      <c r="B68" s="218"/>
      <c r="C68" s="219"/>
      <c r="D68" s="219"/>
      <c r="E68" s="219"/>
      <c r="F68" s="219"/>
      <c r="G68" s="220"/>
      <c r="H68" s="239"/>
    </row>
    <row r="69" spans="2:8" ht="15.5" x14ac:dyDescent="0.25">
      <c r="B69" s="218"/>
      <c r="C69" s="219"/>
      <c r="D69" s="219"/>
      <c r="E69" s="219"/>
      <c r="F69" s="219"/>
      <c r="G69" s="220"/>
      <c r="H69" s="239"/>
    </row>
    <row r="70" spans="2:8" ht="15.5" x14ac:dyDescent="0.25">
      <c r="B70" s="218"/>
      <c r="C70" s="219"/>
      <c r="D70" s="219"/>
      <c r="E70" s="219"/>
      <c r="F70" s="219"/>
      <c r="G70" s="220"/>
      <c r="H70" s="239"/>
    </row>
    <row r="71" spans="2:8" ht="15.5" x14ac:dyDescent="0.25">
      <c r="B71" s="218"/>
      <c r="C71" s="219"/>
      <c r="D71" s="219"/>
      <c r="E71" s="219"/>
      <c r="F71" s="219"/>
      <c r="G71" s="220"/>
      <c r="H71" s="239"/>
    </row>
    <row r="72" spans="2:8" ht="15.5" x14ac:dyDescent="0.25">
      <c r="B72" s="218"/>
      <c r="C72" s="219"/>
      <c r="D72" s="219"/>
      <c r="E72" s="219"/>
      <c r="F72" s="219"/>
      <c r="G72" s="220"/>
      <c r="H72" s="239"/>
    </row>
    <row r="73" spans="2:8" ht="15.5" x14ac:dyDescent="0.25">
      <c r="B73" s="218"/>
      <c r="C73" s="219"/>
      <c r="D73" s="219"/>
      <c r="E73" s="219"/>
      <c r="F73" s="219"/>
      <c r="G73" s="220"/>
      <c r="H73" s="239"/>
    </row>
    <row r="74" spans="2:8" ht="15.5" x14ac:dyDescent="0.25">
      <c r="B74" s="218"/>
      <c r="C74" s="219"/>
      <c r="D74" s="219"/>
      <c r="E74" s="219"/>
      <c r="F74" s="219"/>
      <c r="G74" s="220"/>
      <c r="H74" s="239"/>
    </row>
    <row r="75" spans="2:8" ht="15.5" x14ac:dyDescent="0.25">
      <c r="B75" s="218"/>
      <c r="C75" s="219"/>
      <c r="D75" s="219"/>
      <c r="E75" s="219"/>
      <c r="F75" s="219"/>
      <c r="G75" s="220"/>
      <c r="H75" s="239"/>
    </row>
    <row r="76" spans="2:8" ht="15.5" x14ac:dyDescent="0.25">
      <c r="B76" s="218"/>
      <c r="C76" s="219"/>
      <c r="D76" s="219"/>
      <c r="E76" s="219"/>
      <c r="F76" s="219"/>
      <c r="G76" s="220"/>
      <c r="H76" s="239"/>
    </row>
    <row r="77" spans="2:8" ht="15.5" x14ac:dyDescent="0.25">
      <c r="B77" s="218"/>
      <c r="C77" s="219"/>
      <c r="D77" s="219"/>
      <c r="E77" s="219"/>
      <c r="F77" s="219"/>
      <c r="G77" s="220"/>
      <c r="H77" s="239"/>
    </row>
    <row r="78" spans="2:8" ht="15.5" x14ac:dyDescent="0.25">
      <c r="B78" s="218"/>
      <c r="C78" s="219"/>
      <c r="D78" s="219"/>
      <c r="E78" s="219"/>
      <c r="F78" s="219"/>
      <c r="G78" s="220"/>
      <c r="H78" s="239"/>
    </row>
    <row r="79" spans="2:8" ht="15.5" x14ac:dyDescent="0.25">
      <c r="B79" s="218"/>
      <c r="C79" s="219"/>
      <c r="D79" s="219"/>
      <c r="E79" s="219"/>
      <c r="F79" s="219"/>
      <c r="G79" s="220"/>
      <c r="H79" s="239"/>
    </row>
    <row r="80" spans="2:8" ht="15.5" x14ac:dyDescent="0.25">
      <c r="B80" s="218"/>
      <c r="C80" s="219"/>
      <c r="D80" s="219"/>
      <c r="E80" s="219"/>
      <c r="F80" s="219"/>
      <c r="G80" s="220"/>
      <c r="H80" s="239"/>
    </row>
    <row r="81" spans="2:8" ht="15.5" x14ac:dyDescent="0.25">
      <c r="B81" s="218"/>
      <c r="C81" s="219"/>
      <c r="D81" s="219"/>
      <c r="E81" s="219"/>
      <c r="F81" s="219"/>
      <c r="G81" s="220"/>
      <c r="H81" s="239"/>
    </row>
    <row r="82" spans="2:8" ht="15.5" x14ac:dyDescent="0.25">
      <c r="B82" s="218"/>
      <c r="C82" s="219"/>
      <c r="D82" s="219"/>
      <c r="E82" s="219"/>
      <c r="F82" s="219"/>
      <c r="G82" s="220"/>
      <c r="H82" s="239"/>
    </row>
    <row r="83" spans="2:8" ht="15.5" x14ac:dyDescent="0.25">
      <c r="B83" s="218"/>
      <c r="C83" s="219"/>
      <c r="D83" s="219"/>
      <c r="E83" s="219"/>
      <c r="F83" s="219"/>
      <c r="G83" s="220"/>
      <c r="H83" s="239"/>
    </row>
    <row r="84" spans="2:8" ht="15.5" x14ac:dyDescent="0.25">
      <c r="B84" s="218"/>
      <c r="C84" s="219"/>
      <c r="D84" s="219"/>
      <c r="E84" s="219"/>
      <c r="F84" s="219"/>
      <c r="G84" s="220"/>
      <c r="H84" s="239"/>
    </row>
    <row r="85" spans="2:8" ht="15.5" x14ac:dyDescent="0.25">
      <c r="B85" s="218"/>
      <c r="C85" s="219"/>
      <c r="D85" s="219"/>
      <c r="E85" s="219"/>
      <c r="F85" s="219"/>
      <c r="G85" s="220"/>
      <c r="H85" s="239"/>
    </row>
    <row r="86" spans="2:8" ht="15.5" x14ac:dyDescent="0.25">
      <c r="B86" s="218"/>
      <c r="C86" s="219"/>
      <c r="D86" s="219"/>
      <c r="E86" s="219"/>
      <c r="F86" s="219"/>
      <c r="G86" s="220"/>
      <c r="H86" s="239"/>
    </row>
    <row r="87" spans="2:8" ht="15.5" x14ac:dyDescent="0.25">
      <c r="B87" s="218"/>
      <c r="C87" s="219"/>
      <c r="D87" s="219"/>
      <c r="E87" s="219"/>
      <c r="F87" s="219"/>
      <c r="G87" s="220"/>
      <c r="H87" s="239"/>
    </row>
    <row r="88" spans="2:8" ht="15.5" x14ac:dyDescent="0.25">
      <c r="B88" s="218"/>
      <c r="C88" s="219"/>
      <c r="D88" s="219"/>
      <c r="E88" s="219"/>
      <c r="F88" s="219"/>
      <c r="G88" s="220"/>
      <c r="H88" s="239"/>
    </row>
    <row r="89" spans="2:8" ht="15.5" x14ac:dyDescent="0.25">
      <c r="B89" s="218"/>
      <c r="C89" s="219"/>
      <c r="D89" s="219"/>
      <c r="E89" s="219"/>
      <c r="F89" s="219"/>
      <c r="G89" s="220"/>
      <c r="H89" s="239"/>
    </row>
    <row r="90" spans="2:8" ht="15.5" x14ac:dyDescent="0.25">
      <c r="B90" s="218"/>
      <c r="C90" s="219"/>
      <c r="D90" s="219"/>
      <c r="E90" s="219"/>
      <c r="F90" s="219"/>
      <c r="G90" s="220"/>
      <c r="H90" s="239"/>
    </row>
    <row r="91" spans="2:8" ht="15.5" x14ac:dyDescent="0.25">
      <c r="B91" s="218"/>
      <c r="C91" s="219"/>
      <c r="D91" s="219"/>
      <c r="E91" s="219"/>
      <c r="F91" s="219"/>
      <c r="G91" s="220"/>
      <c r="H91" s="239"/>
    </row>
    <row r="92" spans="2:8" ht="15.5" x14ac:dyDescent="0.25">
      <c r="B92" s="218"/>
      <c r="C92" s="219"/>
      <c r="D92" s="219"/>
      <c r="E92" s="219"/>
      <c r="F92" s="219"/>
      <c r="G92" s="220"/>
      <c r="H92" s="239"/>
    </row>
    <row r="93" spans="2:8" ht="15.5" x14ac:dyDescent="0.25">
      <c r="B93" s="218"/>
      <c r="C93" s="219"/>
      <c r="D93" s="219"/>
      <c r="E93" s="219"/>
      <c r="F93" s="219"/>
      <c r="G93" s="220"/>
      <c r="H93" s="239"/>
    </row>
    <row r="94" spans="2:8" ht="15.5" x14ac:dyDescent="0.25">
      <c r="B94" s="218"/>
      <c r="C94" s="219"/>
      <c r="D94" s="219"/>
      <c r="E94" s="219"/>
      <c r="F94" s="219"/>
      <c r="G94" s="220"/>
      <c r="H94" s="239"/>
    </row>
    <row r="95" spans="2:8" ht="15.5" x14ac:dyDescent="0.25">
      <c r="B95" s="218"/>
      <c r="C95" s="219"/>
      <c r="D95" s="219"/>
      <c r="E95" s="219"/>
      <c r="F95" s="219"/>
      <c r="G95" s="220"/>
      <c r="H95" s="239"/>
    </row>
    <row r="96" spans="2:8" ht="15.5" x14ac:dyDescent="0.25">
      <c r="B96" s="218"/>
      <c r="C96" s="219"/>
      <c r="D96" s="219"/>
      <c r="E96" s="219"/>
      <c r="F96" s="219"/>
      <c r="G96" s="220"/>
      <c r="H96" s="239"/>
    </row>
    <row r="97" spans="2:8" ht="15.5" x14ac:dyDescent="0.25">
      <c r="B97" s="218"/>
      <c r="C97" s="219"/>
      <c r="D97" s="219"/>
      <c r="E97" s="219"/>
      <c r="F97" s="219"/>
      <c r="G97" s="220"/>
      <c r="H97" s="239"/>
    </row>
    <row r="98" spans="2:8" ht="15.5" x14ac:dyDescent="0.25">
      <c r="B98" s="218"/>
      <c r="C98" s="219"/>
      <c r="D98" s="219"/>
      <c r="E98" s="219"/>
      <c r="F98" s="219"/>
      <c r="G98" s="220"/>
      <c r="H98" s="239"/>
    </row>
    <row r="99" spans="2:8" ht="15.5" x14ac:dyDescent="0.25">
      <c r="B99" s="218"/>
      <c r="C99" s="219"/>
      <c r="D99" s="219"/>
      <c r="E99" s="219"/>
      <c r="F99" s="219"/>
      <c r="G99" s="220"/>
      <c r="H99" s="239"/>
    </row>
    <row r="100" spans="2:8" ht="15.5" x14ac:dyDescent="0.25">
      <c r="B100" s="218"/>
      <c r="C100" s="219"/>
      <c r="D100" s="219"/>
      <c r="E100" s="219"/>
      <c r="F100" s="219"/>
      <c r="G100" s="220"/>
      <c r="H100" s="239"/>
    </row>
    <row r="101" spans="2:8" ht="15.5" x14ac:dyDescent="0.25">
      <c r="B101" s="218"/>
      <c r="C101" s="219"/>
      <c r="D101" s="219"/>
      <c r="E101" s="219"/>
      <c r="F101" s="219"/>
      <c r="G101" s="220"/>
      <c r="H101" s="239"/>
    </row>
    <row r="102" spans="2:8" ht="15.5" x14ac:dyDescent="0.25">
      <c r="B102" s="218"/>
      <c r="C102" s="219"/>
      <c r="D102" s="219"/>
      <c r="E102" s="219"/>
      <c r="F102" s="219"/>
      <c r="G102" s="220"/>
      <c r="H102" s="239"/>
    </row>
    <row r="103" spans="2:8" ht="15.5" x14ac:dyDescent="0.25">
      <c r="B103" s="218"/>
      <c r="C103" s="219"/>
      <c r="D103" s="219"/>
      <c r="E103" s="219"/>
      <c r="F103" s="219"/>
      <c r="G103" s="220"/>
      <c r="H103" s="239"/>
    </row>
    <row r="104" spans="2:8" ht="15.5" x14ac:dyDescent="0.25">
      <c r="B104" s="218"/>
      <c r="C104" s="219"/>
      <c r="D104" s="219"/>
      <c r="E104" s="219"/>
      <c r="F104" s="219"/>
      <c r="G104" s="220"/>
      <c r="H104" s="239"/>
    </row>
    <row r="105" spans="2:8" ht="15.5" x14ac:dyDescent="0.25">
      <c r="B105" s="218"/>
      <c r="C105" s="219"/>
      <c r="D105" s="219"/>
      <c r="E105" s="219"/>
      <c r="F105" s="219"/>
      <c r="G105" s="220"/>
      <c r="H105" s="239"/>
    </row>
    <row r="106" spans="2:8" ht="15.5" x14ac:dyDescent="0.25">
      <c r="B106" s="218"/>
      <c r="C106" s="219"/>
      <c r="D106" s="219"/>
      <c r="E106" s="219"/>
      <c r="F106" s="219"/>
      <c r="G106" s="220"/>
      <c r="H106" s="239"/>
    </row>
    <row r="107" spans="2:8" ht="15.5" x14ac:dyDescent="0.25">
      <c r="B107" s="218"/>
      <c r="C107" s="219"/>
      <c r="D107" s="219"/>
      <c r="E107" s="219"/>
      <c r="F107" s="219"/>
      <c r="G107" s="220"/>
      <c r="H107" s="239"/>
    </row>
    <row r="108" spans="2:8" ht="15.5" x14ac:dyDescent="0.25">
      <c r="B108" s="218"/>
      <c r="C108" s="219"/>
      <c r="D108" s="219"/>
      <c r="E108" s="219"/>
      <c r="F108" s="219"/>
      <c r="G108" s="220"/>
      <c r="H108" s="239"/>
    </row>
    <row r="109" spans="2:8" ht="15.5" x14ac:dyDescent="0.25">
      <c r="B109" s="218"/>
      <c r="C109" s="219"/>
      <c r="D109" s="219"/>
      <c r="E109" s="219"/>
      <c r="F109" s="219"/>
      <c r="G109" s="220"/>
      <c r="H109" s="239"/>
    </row>
    <row r="110" spans="2:8" ht="15.5" x14ac:dyDescent="0.25">
      <c r="B110" s="218"/>
      <c r="C110" s="219"/>
      <c r="D110" s="219"/>
      <c r="E110" s="219"/>
      <c r="F110" s="219"/>
      <c r="G110" s="220"/>
      <c r="H110" s="239"/>
    </row>
    <row r="111" spans="2:8" ht="15.5" x14ac:dyDescent="0.25">
      <c r="B111" s="218"/>
      <c r="C111" s="219"/>
      <c r="D111" s="219"/>
      <c r="E111" s="219"/>
      <c r="F111" s="219"/>
      <c r="G111" s="220"/>
      <c r="H111" s="239"/>
    </row>
    <row r="112" spans="2:8" ht="15.5" x14ac:dyDescent="0.25">
      <c r="B112" s="218"/>
      <c r="C112" s="219"/>
      <c r="D112" s="219"/>
      <c r="E112" s="219"/>
      <c r="F112" s="219"/>
      <c r="G112" s="220"/>
      <c r="H112" s="239"/>
    </row>
    <row r="113" spans="2:8" ht="15.5" x14ac:dyDescent="0.25">
      <c r="B113" s="218"/>
      <c r="C113" s="219"/>
      <c r="D113" s="219"/>
      <c r="E113" s="219"/>
      <c r="F113" s="219"/>
      <c r="G113" s="220"/>
      <c r="H113" s="239"/>
    </row>
    <row r="114" spans="2:8" ht="15.5" x14ac:dyDescent="0.25">
      <c r="B114" s="218"/>
      <c r="C114" s="219"/>
      <c r="D114" s="219"/>
      <c r="E114" s="219"/>
      <c r="F114" s="219"/>
      <c r="G114" s="220"/>
      <c r="H114" s="239"/>
    </row>
    <row r="115" spans="2:8" ht="15.5" x14ac:dyDescent="0.25">
      <c r="B115" s="218"/>
      <c r="C115" s="219"/>
      <c r="D115" s="219"/>
      <c r="E115" s="219"/>
      <c r="F115" s="219"/>
      <c r="G115" s="220"/>
      <c r="H115" s="239"/>
    </row>
    <row r="116" spans="2:8" ht="15.5" x14ac:dyDescent="0.25">
      <c r="B116" s="218"/>
      <c r="C116" s="219"/>
      <c r="D116" s="219"/>
      <c r="E116" s="219"/>
      <c r="F116" s="219"/>
      <c r="G116" s="220"/>
      <c r="H116" s="239"/>
    </row>
    <row r="117" spans="2:8" ht="15.5" x14ac:dyDescent="0.25">
      <c r="B117" s="218"/>
      <c r="C117" s="219"/>
      <c r="D117" s="219"/>
      <c r="E117" s="219"/>
      <c r="F117" s="219"/>
      <c r="G117" s="220"/>
      <c r="H117" s="239"/>
    </row>
    <row r="118" spans="2:8" ht="15.5" x14ac:dyDescent="0.25">
      <c r="B118" s="218"/>
      <c r="C118" s="219"/>
      <c r="D118" s="219"/>
      <c r="E118" s="219"/>
      <c r="F118" s="219"/>
      <c r="G118" s="220"/>
      <c r="H118" s="239"/>
    </row>
    <row r="119" spans="2:8" ht="15.5" x14ac:dyDescent="0.25">
      <c r="B119" s="218"/>
      <c r="C119" s="219"/>
      <c r="D119" s="219"/>
      <c r="E119" s="219"/>
      <c r="F119" s="219"/>
      <c r="G119" s="220"/>
      <c r="H119" s="239"/>
    </row>
    <row r="120" spans="2:8" ht="15.5" x14ac:dyDescent="0.25">
      <c r="B120" s="218"/>
      <c r="C120" s="219"/>
      <c r="D120" s="219"/>
      <c r="E120" s="219"/>
      <c r="F120" s="219"/>
      <c r="G120" s="220"/>
      <c r="H120" s="239"/>
    </row>
    <row r="121" spans="2:8" ht="15.5" x14ac:dyDescent="0.25">
      <c r="B121" s="218"/>
      <c r="C121" s="219"/>
      <c r="D121" s="219"/>
      <c r="E121" s="219"/>
      <c r="F121" s="219"/>
      <c r="G121" s="220"/>
      <c r="H121" s="239"/>
    </row>
    <row r="122" spans="2:8" ht="15.5" x14ac:dyDescent="0.25">
      <c r="B122" s="218"/>
      <c r="C122" s="219"/>
      <c r="D122" s="219"/>
      <c r="E122" s="219"/>
      <c r="F122" s="219"/>
      <c r="G122" s="220"/>
      <c r="H122" s="239"/>
    </row>
    <row r="123" spans="2:8" ht="15.5" x14ac:dyDescent="0.25">
      <c r="B123" s="218"/>
      <c r="C123" s="219"/>
      <c r="D123" s="219"/>
      <c r="E123" s="219"/>
      <c r="F123" s="219"/>
      <c r="G123" s="220"/>
      <c r="H123" s="239"/>
    </row>
    <row r="124" spans="2:8" ht="15.5" x14ac:dyDescent="0.25">
      <c r="B124" s="218"/>
      <c r="C124" s="219"/>
      <c r="D124" s="219"/>
      <c r="E124" s="219"/>
      <c r="F124" s="219"/>
      <c r="G124" s="220"/>
      <c r="H124" s="239"/>
    </row>
    <row r="125" spans="2:8" ht="15.5" x14ac:dyDescent="0.25">
      <c r="B125" s="218"/>
      <c r="C125" s="219"/>
      <c r="D125" s="219"/>
      <c r="E125" s="219"/>
      <c r="F125" s="219"/>
      <c r="G125" s="220"/>
      <c r="H125" s="239"/>
    </row>
    <row r="126" spans="2:8" ht="15.5" x14ac:dyDescent="0.25">
      <c r="B126" s="218"/>
      <c r="C126" s="219"/>
      <c r="D126" s="219"/>
      <c r="E126" s="219"/>
      <c r="F126" s="219"/>
      <c r="G126" s="220"/>
      <c r="H126" s="239"/>
    </row>
    <row r="127" spans="2:8" ht="15.5" x14ac:dyDescent="0.25">
      <c r="B127" s="218"/>
      <c r="C127" s="219"/>
      <c r="D127" s="219"/>
      <c r="E127" s="219"/>
      <c r="F127" s="219"/>
      <c r="G127" s="220"/>
      <c r="H127" s="239"/>
    </row>
    <row r="128" spans="2:8" ht="15.5" x14ac:dyDescent="0.25">
      <c r="B128" s="218"/>
      <c r="C128" s="219"/>
      <c r="D128" s="219"/>
      <c r="E128" s="219"/>
      <c r="F128" s="219"/>
      <c r="G128" s="220"/>
      <c r="H128" s="239"/>
    </row>
    <row r="129" spans="2:8" ht="15.5" x14ac:dyDescent="0.25">
      <c r="B129" s="218"/>
      <c r="C129" s="219"/>
      <c r="D129" s="219"/>
      <c r="E129" s="219"/>
      <c r="F129" s="219"/>
      <c r="G129" s="220"/>
      <c r="H129" s="239"/>
    </row>
    <row r="130" spans="2:8" ht="15.5" x14ac:dyDescent="0.25">
      <c r="B130" s="218"/>
      <c r="C130" s="219"/>
      <c r="D130" s="219"/>
      <c r="E130" s="219"/>
      <c r="F130" s="219"/>
      <c r="G130" s="220"/>
      <c r="H130" s="239"/>
    </row>
    <row r="131" spans="2:8" ht="15.5" x14ac:dyDescent="0.25">
      <c r="B131" s="218"/>
      <c r="C131" s="219"/>
      <c r="D131" s="219"/>
      <c r="E131" s="219"/>
      <c r="F131" s="219"/>
      <c r="G131" s="220"/>
      <c r="H131" s="239"/>
    </row>
    <row r="132" spans="2:8" ht="15.5" x14ac:dyDescent="0.25">
      <c r="B132" s="218"/>
      <c r="C132" s="219"/>
      <c r="D132" s="219"/>
      <c r="E132" s="219"/>
      <c r="F132" s="219"/>
      <c r="G132" s="220"/>
      <c r="H132" s="239"/>
    </row>
    <row r="133" spans="2:8" ht="15.5" x14ac:dyDescent="0.25">
      <c r="B133" s="218"/>
      <c r="C133" s="219"/>
      <c r="D133" s="219"/>
      <c r="E133" s="219"/>
      <c r="F133" s="219"/>
      <c r="G133" s="220"/>
      <c r="H133" s="239"/>
    </row>
    <row r="134" spans="2:8" ht="15.5" x14ac:dyDescent="0.25">
      <c r="B134" s="218"/>
      <c r="C134" s="219"/>
      <c r="D134" s="219"/>
      <c r="E134" s="219"/>
      <c r="F134" s="219"/>
      <c r="G134" s="220"/>
      <c r="H134" s="239"/>
    </row>
    <row r="135" spans="2:8" ht="15.5" x14ac:dyDescent="0.25">
      <c r="B135" s="218"/>
      <c r="C135" s="219"/>
      <c r="D135" s="219"/>
      <c r="E135" s="219"/>
      <c r="F135" s="219"/>
      <c r="G135" s="220"/>
      <c r="H135" s="239"/>
    </row>
    <row r="136" spans="2:8" ht="15.5" x14ac:dyDescent="0.25">
      <c r="B136" s="218"/>
      <c r="C136" s="219"/>
      <c r="D136" s="219"/>
      <c r="E136" s="219"/>
      <c r="F136" s="219"/>
      <c r="G136" s="220"/>
      <c r="H136" s="239"/>
    </row>
    <row r="137" spans="2:8" ht="15.5" x14ac:dyDescent="0.25">
      <c r="B137" s="218"/>
      <c r="C137" s="219"/>
      <c r="D137" s="219"/>
      <c r="E137" s="219"/>
      <c r="F137" s="219"/>
      <c r="G137" s="220"/>
      <c r="H137" s="239"/>
    </row>
    <row r="138" spans="2:8" ht="15.5" x14ac:dyDescent="0.25">
      <c r="B138" s="218"/>
      <c r="C138" s="219"/>
      <c r="D138" s="219"/>
      <c r="E138" s="219"/>
      <c r="F138" s="219"/>
      <c r="G138" s="220"/>
      <c r="H138" s="239"/>
    </row>
    <row r="139" spans="2:8" ht="15.5" x14ac:dyDescent="0.25">
      <c r="B139" s="218"/>
      <c r="C139" s="219"/>
      <c r="D139" s="219"/>
      <c r="E139" s="219"/>
      <c r="F139" s="219"/>
      <c r="G139" s="220"/>
      <c r="H139" s="239"/>
    </row>
    <row r="140" spans="2:8" ht="15.5" x14ac:dyDescent="0.25">
      <c r="B140" s="218"/>
      <c r="C140" s="219"/>
      <c r="D140" s="219"/>
      <c r="E140" s="219"/>
      <c r="F140" s="219"/>
      <c r="G140" s="220"/>
      <c r="H140" s="239"/>
    </row>
    <row r="141" spans="2:8" ht="15.5" x14ac:dyDescent="0.25">
      <c r="B141" s="218"/>
      <c r="C141" s="219"/>
      <c r="D141" s="219"/>
      <c r="E141" s="219"/>
      <c r="F141" s="219"/>
      <c r="G141" s="220"/>
      <c r="H141" s="239"/>
    </row>
    <row r="142" spans="2:8" ht="15.5" x14ac:dyDescent="0.25">
      <c r="B142" s="218"/>
      <c r="C142" s="219"/>
      <c r="D142" s="219"/>
      <c r="E142" s="219"/>
      <c r="F142" s="219"/>
      <c r="G142" s="220"/>
      <c r="H142" s="239"/>
    </row>
    <row r="143" spans="2:8" ht="15.5" x14ac:dyDescent="0.25">
      <c r="B143" s="218"/>
      <c r="C143" s="219"/>
      <c r="D143" s="219"/>
      <c r="E143" s="219"/>
      <c r="F143" s="219"/>
      <c r="G143" s="220"/>
      <c r="H143" s="239"/>
    </row>
    <row r="144" spans="2:8" ht="15.5" x14ac:dyDescent="0.25">
      <c r="B144" s="218"/>
      <c r="C144" s="219"/>
      <c r="D144" s="219"/>
      <c r="E144" s="219"/>
      <c r="F144" s="219"/>
      <c r="G144" s="220"/>
      <c r="H144" s="239"/>
    </row>
    <row r="145" spans="2:8" ht="15.5" x14ac:dyDescent="0.25">
      <c r="B145" s="218"/>
      <c r="C145" s="219"/>
      <c r="D145" s="219"/>
      <c r="E145" s="219"/>
      <c r="F145" s="219"/>
      <c r="G145" s="220"/>
      <c r="H145" s="239"/>
    </row>
    <row r="146" spans="2:8" ht="15.5" x14ac:dyDescent="0.25">
      <c r="B146" s="218"/>
      <c r="C146" s="219"/>
      <c r="D146" s="219"/>
      <c r="E146" s="219"/>
      <c r="F146" s="219"/>
      <c r="G146" s="220"/>
      <c r="H146" s="239"/>
    </row>
    <row r="147" spans="2:8" ht="15.5" x14ac:dyDescent="0.25">
      <c r="B147" s="218"/>
      <c r="C147" s="219"/>
      <c r="D147" s="219"/>
      <c r="E147" s="219"/>
      <c r="F147" s="219"/>
      <c r="G147" s="220"/>
      <c r="H147" s="239"/>
    </row>
    <row r="148" spans="2:8" ht="15.5" x14ac:dyDescent="0.25">
      <c r="B148" s="218"/>
      <c r="C148" s="219"/>
      <c r="D148" s="219"/>
      <c r="E148" s="219"/>
      <c r="F148" s="219"/>
      <c r="G148" s="220"/>
      <c r="H148" s="239"/>
    </row>
    <row r="149" spans="2:8" ht="15.5" x14ac:dyDescent="0.25">
      <c r="B149" s="218"/>
      <c r="C149" s="219"/>
      <c r="D149" s="219"/>
      <c r="E149" s="219"/>
      <c r="F149" s="219"/>
      <c r="G149" s="220"/>
      <c r="H149" s="239"/>
    </row>
    <row r="150" spans="2:8" ht="15.5" x14ac:dyDescent="0.25">
      <c r="B150" s="218"/>
      <c r="C150" s="219"/>
      <c r="D150" s="219"/>
      <c r="E150" s="219"/>
      <c r="F150" s="219"/>
      <c r="G150" s="220"/>
      <c r="H150" s="239"/>
    </row>
    <row r="151" spans="2:8" ht="15.5" x14ac:dyDescent="0.25">
      <c r="B151" s="218"/>
      <c r="C151" s="219"/>
      <c r="D151" s="219"/>
      <c r="E151" s="219"/>
      <c r="F151" s="219"/>
      <c r="G151" s="220"/>
      <c r="H151" s="239"/>
    </row>
    <row r="152" spans="2:8" ht="15.5" x14ac:dyDescent="0.25">
      <c r="B152" s="218"/>
      <c r="C152" s="219"/>
      <c r="D152" s="219"/>
      <c r="E152" s="219"/>
      <c r="F152" s="219"/>
      <c r="G152" s="220"/>
      <c r="H152" s="239"/>
    </row>
    <row r="153" spans="2:8" ht="15.5" x14ac:dyDescent="0.25">
      <c r="B153" s="218"/>
      <c r="C153" s="219"/>
      <c r="D153" s="219"/>
      <c r="E153" s="219"/>
      <c r="F153" s="219"/>
      <c r="G153" s="220"/>
      <c r="H153" s="239"/>
    </row>
    <row r="154" spans="2:8" ht="15.5" x14ac:dyDescent="0.25">
      <c r="B154" s="218"/>
      <c r="C154" s="219"/>
      <c r="D154" s="219"/>
      <c r="E154" s="219"/>
      <c r="F154" s="219"/>
      <c r="G154" s="220"/>
      <c r="H154" s="239"/>
    </row>
    <row r="155" spans="2:8" ht="15.5" x14ac:dyDescent="0.25">
      <c r="B155" s="218"/>
      <c r="C155" s="219"/>
      <c r="D155" s="219"/>
      <c r="E155" s="219"/>
      <c r="F155" s="219"/>
      <c r="G155" s="220"/>
      <c r="H155" s="239"/>
    </row>
    <row r="156" spans="2:8" ht="15.5" x14ac:dyDescent="0.25">
      <c r="B156" s="218"/>
      <c r="C156" s="219"/>
      <c r="D156" s="219"/>
      <c r="E156" s="219"/>
      <c r="F156" s="219"/>
      <c r="G156" s="220"/>
      <c r="H156" s="239"/>
    </row>
    <row r="157" spans="2:8" ht="15.5" x14ac:dyDescent="0.25">
      <c r="B157" s="218"/>
      <c r="C157" s="219"/>
      <c r="D157" s="219"/>
      <c r="E157" s="219"/>
      <c r="F157" s="219"/>
      <c r="G157" s="220"/>
      <c r="H157" s="239"/>
    </row>
    <row r="158" spans="2:8" ht="15.5" x14ac:dyDescent="0.25">
      <c r="B158" s="218"/>
      <c r="C158" s="219"/>
      <c r="D158" s="219"/>
      <c r="E158" s="219"/>
      <c r="F158" s="219"/>
      <c r="G158" s="220"/>
      <c r="H158" s="239"/>
    </row>
    <row r="159" spans="2:8" ht="15.5" x14ac:dyDescent="0.25">
      <c r="B159" s="218"/>
      <c r="C159" s="219"/>
      <c r="D159" s="219"/>
      <c r="E159" s="219"/>
      <c r="F159" s="219"/>
      <c r="G159" s="220"/>
      <c r="H159" s="239"/>
    </row>
    <row r="160" spans="2:8" ht="15.5" x14ac:dyDescent="0.25">
      <c r="B160" s="218"/>
      <c r="C160" s="219"/>
      <c r="D160" s="219"/>
      <c r="E160" s="219"/>
      <c r="F160" s="219"/>
      <c r="G160" s="220"/>
      <c r="H160" s="239"/>
    </row>
    <row r="161" spans="2:8" ht="15.5" x14ac:dyDescent="0.25">
      <c r="B161" s="218"/>
      <c r="C161" s="219"/>
      <c r="D161" s="219"/>
      <c r="E161" s="219"/>
      <c r="F161" s="219"/>
      <c r="G161" s="220"/>
      <c r="H161" s="239"/>
    </row>
    <row r="162" spans="2:8" ht="15.5" x14ac:dyDescent="0.25">
      <c r="B162" s="218"/>
      <c r="C162" s="219"/>
      <c r="D162" s="219"/>
      <c r="E162" s="219"/>
      <c r="F162" s="219"/>
      <c r="G162" s="220"/>
      <c r="H162" s="239"/>
    </row>
    <row r="163" spans="2:8" ht="15.5" x14ac:dyDescent="0.25">
      <c r="B163" s="218"/>
      <c r="C163" s="219"/>
      <c r="D163" s="219"/>
      <c r="E163" s="219"/>
      <c r="F163" s="219"/>
      <c r="G163" s="220"/>
      <c r="H163" s="239"/>
    </row>
    <row r="164" spans="2:8" ht="15.5" x14ac:dyDescent="0.25">
      <c r="B164" s="218"/>
      <c r="C164" s="219"/>
      <c r="D164" s="219"/>
      <c r="E164" s="219"/>
      <c r="F164" s="219"/>
      <c r="G164" s="220"/>
      <c r="H164" s="239"/>
    </row>
    <row r="165" spans="2:8" ht="15.5" x14ac:dyDescent="0.25">
      <c r="B165" s="218"/>
      <c r="C165" s="219"/>
      <c r="D165" s="219"/>
      <c r="E165" s="219"/>
      <c r="F165" s="219"/>
      <c r="G165" s="220"/>
      <c r="H165" s="239"/>
    </row>
    <row r="166" spans="2:8" ht="15.5" x14ac:dyDescent="0.25">
      <c r="B166" s="218"/>
      <c r="C166" s="219"/>
      <c r="D166" s="219"/>
      <c r="E166" s="219"/>
      <c r="F166" s="219"/>
      <c r="G166" s="220"/>
      <c r="H166" s="239"/>
    </row>
    <row r="167" spans="2:8" ht="15.5" x14ac:dyDescent="0.25">
      <c r="B167" s="218"/>
      <c r="C167" s="219"/>
      <c r="D167" s="219"/>
      <c r="E167" s="219"/>
      <c r="F167" s="219"/>
      <c r="G167" s="220"/>
      <c r="H167" s="239"/>
    </row>
    <row r="168" spans="2:8" ht="15.5" x14ac:dyDescent="0.25">
      <c r="B168" s="218"/>
      <c r="C168" s="219"/>
      <c r="D168" s="219"/>
      <c r="E168" s="219"/>
      <c r="F168" s="219"/>
      <c r="G168" s="220"/>
      <c r="H168" s="239"/>
    </row>
    <row r="169" spans="2:8" ht="15.5" x14ac:dyDescent="0.25">
      <c r="B169" s="218"/>
      <c r="C169" s="219"/>
      <c r="D169" s="219"/>
      <c r="E169" s="219"/>
      <c r="F169" s="219"/>
      <c r="G169" s="220"/>
      <c r="H169" s="239"/>
    </row>
    <row r="170" spans="2:8" ht="15.5" x14ac:dyDescent="0.25">
      <c r="B170" s="218"/>
      <c r="C170" s="219"/>
      <c r="D170" s="219"/>
      <c r="E170" s="219"/>
      <c r="F170" s="219"/>
      <c r="G170" s="220"/>
      <c r="H170" s="239"/>
    </row>
    <row r="171" spans="2:8" ht="15.5" x14ac:dyDescent="0.25">
      <c r="B171" s="218"/>
      <c r="C171" s="219"/>
      <c r="D171" s="219"/>
      <c r="E171" s="219"/>
      <c r="F171" s="219"/>
      <c r="G171" s="220"/>
      <c r="H171" s="239"/>
    </row>
    <row r="172" spans="2:8" ht="15.5" x14ac:dyDescent="0.25">
      <c r="B172" s="218"/>
      <c r="C172" s="219"/>
      <c r="D172" s="219"/>
      <c r="E172" s="219"/>
      <c r="F172" s="219"/>
      <c r="G172" s="220"/>
      <c r="H172" s="239"/>
    </row>
    <row r="173" spans="2:8" ht="15.5" x14ac:dyDescent="0.25">
      <c r="B173" s="218"/>
      <c r="C173" s="219"/>
      <c r="D173" s="219"/>
      <c r="E173" s="219"/>
      <c r="F173" s="219"/>
      <c r="G173" s="220"/>
      <c r="H173" s="239"/>
    </row>
    <row r="174" spans="2:8" ht="15.5" x14ac:dyDescent="0.25">
      <c r="B174" s="218"/>
      <c r="C174" s="219"/>
      <c r="D174" s="219"/>
      <c r="E174" s="219"/>
      <c r="F174" s="219"/>
      <c r="G174" s="220"/>
      <c r="H174" s="239"/>
    </row>
    <row r="175" spans="2:8" ht="15.5" x14ac:dyDescent="0.25">
      <c r="B175" s="218"/>
      <c r="C175" s="219"/>
      <c r="D175" s="219"/>
      <c r="E175" s="219"/>
      <c r="F175" s="219"/>
      <c r="G175" s="220"/>
      <c r="H175" s="239"/>
    </row>
    <row r="176" spans="2:8" ht="15.5" x14ac:dyDescent="0.25">
      <c r="B176" s="218"/>
      <c r="C176" s="219"/>
      <c r="D176" s="219"/>
      <c r="E176" s="219"/>
      <c r="F176" s="219"/>
      <c r="G176" s="220"/>
      <c r="H176" s="239"/>
    </row>
    <row r="177" spans="2:8" ht="15.5" x14ac:dyDescent="0.25">
      <c r="B177" s="218"/>
      <c r="C177" s="219"/>
      <c r="D177" s="219"/>
      <c r="E177" s="219"/>
      <c r="F177" s="219"/>
      <c r="G177" s="220"/>
      <c r="H177" s="239"/>
    </row>
    <row r="178" spans="2:8" ht="15.5" x14ac:dyDescent="0.25">
      <c r="B178" s="218"/>
      <c r="C178" s="219"/>
      <c r="D178" s="219"/>
      <c r="E178" s="219"/>
      <c r="F178" s="219"/>
      <c r="G178" s="220"/>
      <c r="H178" s="239"/>
    </row>
    <row r="179" spans="2:8" ht="15.5" x14ac:dyDescent="0.25">
      <c r="B179" s="218"/>
      <c r="C179" s="219"/>
      <c r="D179" s="219"/>
      <c r="E179" s="219"/>
      <c r="F179" s="219"/>
      <c r="G179" s="220"/>
      <c r="H179" s="239"/>
    </row>
    <row r="180" spans="2:8" ht="15.5" x14ac:dyDescent="0.25">
      <c r="B180" s="218"/>
      <c r="C180" s="219"/>
      <c r="D180" s="219"/>
      <c r="E180" s="219"/>
      <c r="F180" s="219"/>
      <c r="G180" s="220"/>
      <c r="H180" s="239"/>
    </row>
    <row r="181" spans="2:8" ht="15.5" x14ac:dyDescent="0.25">
      <c r="B181" s="218"/>
      <c r="C181" s="219"/>
      <c r="D181" s="219"/>
      <c r="E181" s="219"/>
      <c r="F181" s="219"/>
      <c r="G181" s="220"/>
      <c r="H181" s="239"/>
    </row>
    <row r="182" spans="2:8" ht="15.5" x14ac:dyDescent="0.25">
      <c r="B182" s="218"/>
      <c r="C182" s="219"/>
      <c r="D182" s="219"/>
      <c r="E182" s="219"/>
      <c r="F182" s="219"/>
      <c r="G182" s="220"/>
      <c r="H182" s="239"/>
    </row>
    <row r="183" spans="2:8" ht="15.5" x14ac:dyDescent="0.25">
      <c r="B183" s="218"/>
      <c r="C183" s="219"/>
      <c r="D183" s="219"/>
      <c r="E183" s="219"/>
      <c r="F183" s="219"/>
      <c r="G183" s="220"/>
      <c r="H183" s="239"/>
    </row>
    <row r="184" spans="2:8" ht="15.5" x14ac:dyDescent="0.25">
      <c r="B184" s="218"/>
      <c r="C184" s="219"/>
      <c r="D184" s="219"/>
      <c r="E184" s="219"/>
      <c r="F184" s="219"/>
      <c r="G184" s="220"/>
      <c r="H184" s="239"/>
    </row>
    <row r="185" spans="2:8" ht="15.5" x14ac:dyDescent="0.25">
      <c r="B185" s="218"/>
      <c r="C185" s="219"/>
      <c r="D185" s="219"/>
      <c r="E185" s="219"/>
      <c r="F185" s="219"/>
      <c r="G185" s="220"/>
      <c r="H185" s="239"/>
    </row>
    <row r="186" spans="2:8" ht="15.5" x14ac:dyDescent="0.25">
      <c r="B186" s="218"/>
      <c r="C186" s="219"/>
      <c r="D186" s="219"/>
      <c r="E186" s="219"/>
      <c r="F186" s="219"/>
      <c r="G186" s="220"/>
      <c r="H186" s="239"/>
    </row>
    <row r="187" spans="2:8" ht="15.5" x14ac:dyDescent="0.25">
      <c r="B187" s="218"/>
      <c r="C187" s="219"/>
      <c r="D187" s="219"/>
      <c r="E187" s="219"/>
      <c r="F187" s="219"/>
      <c r="G187" s="220"/>
      <c r="H187" s="239"/>
    </row>
    <row r="188" spans="2:8" ht="15.5" x14ac:dyDescent="0.25">
      <c r="B188" s="218"/>
      <c r="C188" s="219"/>
      <c r="D188" s="219"/>
      <c r="E188" s="219"/>
      <c r="F188" s="219"/>
      <c r="G188" s="220"/>
      <c r="H188" s="239"/>
    </row>
    <row r="189" spans="2:8" ht="15.5" x14ac:dyDescent="0.25">
      <c r="B189" s="218"/>
      <c r="C189" s="219"/>
      <c r="D189" s="219"/>
      <c r="E189" s="219"/>
      <c r="F189" s="219"/>
      <c r="G189" s="220"/>
      <c r="H189" s="239"/>
    </row>
    <row r="190" spans="2:8" ht="15.5" x14ac:dyDescent="0.25">
      <c r="B190" s="218"/>
      <c r="C190" s="219"/>
      <c r="D190" s="219"/>
      <c r="E190" s="219"/>
      <c r="F190" s="219"/>
      <c r="G190" s="220"/>
      <c r="H190" s="239"/>
    </row>
    <row r="191" spans="2:8" ht="15.5" x14ac:dyDescent="0.25">
      <c r="B191" s="218"/>
      <c r="C191" s="219"/>
      <c r="D191" s="219"/>
      <c r="E191" s="219"/>
      <c r="F191" s="219"/>
      <c r="G191" s="220"/>
      <c r="H191" s="239"/>
    </row>
    <row r="192" spans="2:8" ht="15.5" x14ac:dyDescent="0.25">
      <c r="B192" s="218"/>
      <c r="C192" s="219"/>
      <c r="D192" s="219"/>
      <c r="E192" s="219"/>
      <c r="F192" s="219"/>
      <c r="G192" s="220"/>
      <c r="H192" s="239"/>
    </row>
    <row r="193" spans="2:8" ht="15.5" x14ac:dyDescent="0.25">
      <c r="B193" s="218"/>
      <c r="C193" s="219"/>
      <c r="D193" s="219"/>
      <c r="E193" s="219"/>
      <c r="F193" s="219"/>
      <c r="G193" s="220"/>
      <c r="H193" s="239"/>
    </row>
    <row r="194" spans="2:8" ht="15.5" x14ac:dyDescent="0.25">
      <c r="B194" s="218"/>
      <c r="C194" s="219"/>
      <c r="D194" s="219"/>
      <c r="E194" s="219"/>
      <c r="F194" s="219"/>
      <c r="G194" s="220"/>
      <c r="H194" s="239"/>
    </row>
    <row r="195" spans="2:8" ht="15.5" x14ac:dyDescent="0.25">
      <c r="B195" s="218"/>
      <c r="C195" s="219"/>
      <c r="D195" s="219"/>
      <c r="E195" s="219"/>
      <c r="F195" s="219"/>
      <c r="G195" s="220"/>
      <c r="H195" s="239"/>
    </row>
    <row r="196" spans="2:8" ht="15.5" x14ac:dyDescent="0.25">
      <c r="B196" s="218"/>
      <c r="C196" s="219"/>
      <c r="D196" s="219"/>
      <c r="E196" s="219"/>
      <c r="F196" s="219"/>
      <c r="G196" s="220"/>
      <c r="H196" s="239"/>
    </row>
    <row r="197" spans="2:8" ht="15.5" x14ac:dyDescent="0.25">
      <c r="B197" s="218"/>
      <c r="C197" s="219"/>
      <c r="D197" s="219"/>
      <c r="E197" s="219"/>
      <c r="F197" s="219"/>
      <c r="G197" s="220"/>
      <c r="H197" s="239"/>
    </row>
    <row r="198" spans="2:8" ht="15.5" x14ac:dyDescent="0.25">
      <c r="B198" s="218"/>
      <c r="C198" s="219"/>
      <c r="D198" s="219"/>
      <c r="E198" s="219"/>
      <c r="F198" s="219"/>
      <c r="G198" s="220"/>
      <c r="H198" s="239"/>
    </row>
    <row r="199" spans="2:8" ht="15.5" x14ac:dyDescent="0.25">
      <c r="B199" s="218"/>
      <c r="C199" s="219"/>
      <c r="D199" s="219"/>
      <c r="E199" s="219"/>
      <c r="F199" s="219"/>
      <c r="G199" s="220"/>
      <c r="H199" s="239"/>
    </row>
    <row r="200" spans="2:8" ht="15.5" x14ac:dyDescent="0.25">
      <c r="B200" s="218"/>
      <c r="C200" s="219"/>
      <c r="D200" s="219"/>
      <c r="E200" s="219"/>
      <c r="F200" s="219"/>
      <c r="G200" s="220"/>
      <c r="H200" s="239"/>
    </row>
    <row r="201" spans="2:8" ht="15.5" x14ac:dyDescent="0.25">
      <c r="B201" s="218"/>
      <c r="C201" s="219"/>
      <c r="D201" s="219"/>
      <c r="E201" s="219"/>
      <c r="F201" s="219"/>
      <c r="G201" s="220"/>
      <c r="H201" s="239"/>
    </row>
    <row r="202" spans="2:8" ht="15.5" x14ac:dyDescent="0.25">
      <c r="B202" s="218"/>
      <c r="C202" s="219"/>
      <c r="D202" s="219"/>
      <c r="E202" s="219"/>
      <c r="F202" s="219"/>
      <c r="G202" s="220"/>
      <c r="H202" s="239"/>
    </row>
    <row r="203" spans="2:8" ht="15.5" x14ac:dyDescent="0.25">
      <c r="B203" s="218"/>
      <c r="C203" s="219"/>
      <c r="D203" s="219"/>
      <c r="E203" s="219"/>
      <c r="F203" s="219"/>
      <c r="G203" s="220"/>
      <c r="H203" s="239"/>
    </row>
    <row r="204" spans="2:8" ht="15.5" x14ac:dyDescent="0.25">
      <c r="B204" s="218"/>
      <c r="C204" s="219"/>
      <c r="D204" s="219"/>
      <c r="E204" s="219"/>
      <c r="F204" s="219"/>
      <c r="G204" s="220"/>
      <c r="H204" s="239"/>
    </row>
    <row r="205" spans="2:8" ht="15.5" x14ac:dyDescent="0.25">
      <c r="B205" s="218"/>
      <c r="C205" s="219"/>
      <c r="D205" s="219"/>
      <c r="E205" s="219"/>
      <c r="F205" s="219"/>
      <c r="G205" s="220"/>
      <c r="H205" s="239"/>
    </row>
    <row r="206" spans="2:8" ht="15.5" x14ac:dyDescent="0.25">
      <c r="B206" s="218"/>
      <c r="C206" s="219"/>
      <c r="D206" s="219"/>
      <c r="E206" s="219"/>
      <c r="F206" s="219"/>
      <c r="G206" s="220"/>
      <c r="H206" s="239"/>
    </row>
    <row r="207" spans="2:8" ht="15.5" x14ac:dyDescent="0.25">
      <c r="B207" s="218"/>
      <c r="C207" s="219"/>
      <c r="D207" s="219"/>
      <c r="E207" s="219"/>
      <c r="F207" s="219"/>
      <c r="G207" s="220"/>
      <c r="H207" s="239"/>
    </row>
    <row r="208" spans="2:8" ht="15.5" x14ac:dyDescent="0.25">
      <c r="B208" s="218"/>
      <c r="C208" s="219"/>
      <c r="D208" s="219"/>
      <c r="E208" s="219"/>
      <c r="F208" s="219"/>
      <c r="G208" s="220"/>
      <c r="H208" s="239"/>
    </row>
    <row r="209" spans="2:8" ht="15.5" x14ac:dyDescent="0.25">
      <c r="B209" s="218"/>
      <c r="C209" s="219"/>
      <c r="D209" s="219"/>
      <c r="E209" s="219"/>
      <c r="F209" s="219"/>
      <c r="G209" s="220"/>
      <c r="H209" s="239"/>
    </row>
    <row r="210" spans="2:8" ht="15.5" x14ac:dyDescent="0.25">
      <c r="B210" s="218"/>
      <c r="C210" s="219"/>
      <c r="D210" s="219"/>
      <c r="E210" s="219"/>
      <c r="F210" s="219"/>
      <c r="G210" s="220"/>
      <c r="H210" s="239"/>
    </row>
    <row r="211" spans="2:8" ht="15.5" x14ac:dyDescent="0.25">
      <c r="B211" s="218"/>
      <c r="C211" s="219"/>
      <c r="D211" s="219"/>
      <c r="E211" s="219"/>
      <c r="F211" s="219"/>
      <c r="G211" s="220"/>
      <c r="H211" s="239"/>
    </row>
    <row r="212" spans="2:8" ht="15.5" x14ac:dyDescent="0.25">
      <c r="B212" s="218"/>
      <c r="C212" s="219"/>
      <c r="D212" s="219"/>
      <c r="E212" s="219"/>
      <c r="F212" s="219"/>
      <c r="G212" s="220"/>
      <c r="H212" s="239"/>
    </row>
    <row r="213" spans="2:8" ht="15.5" x14ac:dyDescent="0.25">
      <c r="B213" s="218"/>
      <c r="C213" s="219"/>
      <c r="D213" s="219"/>
      <c r="E213" s="219"/>
      <c r="F213" s="219"/>
      <c r="G213" s="220"/>
      <c r="H213" s="239"/>
    </row>
    <row r="214" spans="2:8" ht="15.5" x14ac:dyDescent="0.25">
      <c r="B214" s="218"/>
      <c r="C214" s="219"/>
      <c r="D214" s="219"/>
      <c r="E214" s="219"/>
      <c r="F214" s="219"/>
      <c r="G214" s="220"/>
      <c r="H214" s="239"/>
    </row>
    <row r="215" spans="2:8" ht="15.5" x14ac:dyDescent="0.25">
      <c r="B215" s="218"/>
      <c r="C215" s="219"/>
      <c r="D215" s="219"/>
      <c r="E215" s="219"/>
      <c r="F215" s="219"/>
      <c r="G215" s="220"/>
      <c r="H215" s="239"/>
    </row>
    <row r="216" spans="2:8" ht="15.5" x14ac:dyDescent="0.25">
      <c r="B216" s="218"/>
      <c r="C216" s="219"/>
      <c r="D216" s="219"/>
      <c r="E216" s="219"/>
      <c r="F216" s="219"/>
      <c r="G216" s="220"/>
      <c r="H216" s="239"/>
    </row>
    <row r="217" spans="2:8" ht="15.5" x14ac:dyDescent="0.25">
      <c r="B217" s="218"/>
      <c r="C217" s="219"/>
      <c r="D217" s="219"/>
      <c r="E217" s="219"/>
      <c r="F217" s="219"/>
      <c r="G217" s="220"/>
      <c r="H217" s="239"/>
    </row>
    <row r="218" spans="2:8" ht="15.5" x14ac:dyDescent="0.25">
      <c r="B218" s="218"/>
      <c r="C218" s="219"/>
      <c r="D218" s="219"/>
      <c r="E218" s="219"/>
      <c r="F218" s="219"/>
      <c r="G218" s="220"/>
      <c r="H218" s="239"/>
    </row>
    <row r="219" spans="2:8" ht="15.5" x14ac:dyDescent="0.25">
      <c r="B219" s="218"/>
      <c r="C219" s="219"/>
      <c r="D219" s="219"/>
      <c r="E219" s="219"/>
      <c r="F219" s="219"/>
      <c r="G219" s="220"/>
      <c r="H219" s="239"/>
    </row>
    <row r="220" spans="2:8" ht="15.5" x14ac:dyDescent="0.25">
      <c r="B220" s="218"/>
      <c r="C220" s="219"/>
      <c r="D220" s="219"/>
      <c r="E220" s="219"/>
      <c r="F220" s="219"/>
      <c r="G220" s="220"/>
      <c r="H220" s="239"/>
    </row>
    <row r="221" spans="2:8" ht="15.5" x14ac:dyDescent="0.25">
      <c r="B221" s="218"/>
      <c r="C221" s="219"/>
      <c r="D221" s="219"/>
      <c r="E221" s="219"/>
      <c r="F221" s="219"/>
      <c r="G221" s="220"/>
      <c r="H221" s="239"/>
    </row>
    <row r="222" spans="2:8" ht="15.5" x14ac:dyDescent="0.25">
      <c r="B222" s="218"/>
      <c r="C222" s="219"/>
      <c r="D222" s="219"/>
      <c r="E222" s="219"/>
      <c r="F222" s="219"/>
      <c r="G222" s="220"/>
      <c r="H222" s="239"/>
    </row>
    <row r="223" spans="2:8" ht="15.5" x14ac:dyDescent="0.25">
      <c r="B223" s="218"/>
      <c r="C223" s="219"/>
      <c r="D223" s="219"/>
      <c r="E223" s="219"/>
      <c r="F223" s="219"/>
      <c r="G223" s="220"/>
      <c r="H223" s="239"/>
    </row>
    <row r="224" spans="2:8" ht="15.5" x14ac:dyDescent="0.25">
      <c r="B224" s="218"/>
      <c r="C224" s="219"/>
      <c r="D224" s="219"/>
      <c r="E224" s="219"/>
      <c r="F224" s="219"/>
      <c r="G224" s="220"/>
      <c r="H224" s="239"/>
    </row>
    <row r="225" spans="2:8" ht="15.5" x14ac:dyDescent="0.25">
      <c r="B225" s="218"/>
      <c r="C225" s="219"/>
      <c r="D225" s="219"/>
      <c r="E225" s="219"/>
      <c r="F225" s="219"/>
      <c r="G225" s="220"/>
      <c r="H225" s="239"/>
    </row>
    <row r="226" spans="2:8" ht="15.5" x14ac:dyDescent="0.25">
      <c r="B226" s="218"/>
      <c r="C226" s="219"/>
      <c r="D226" s="219"/>
      <c r="E226" s="219"/>
      <c r="F226" s="219"/>
      <c r="G226" s="220"/>
      <c r="H226" s="239"/>
    </row>
    <row r="227" spans="2:8" ht="15.5" x14ac:dyDescent="0.25">
      <c r="B227" s="218"/>
      <c r="C227" s="219"/>
      <c r="D227" s="219"/>
      <c r="E227" s="219"/>
      <c r="F227" s="219"/>
      <c r="G227" s="220"/>
      <c r="H227" s="239"/>
    </row>
    <row r="228" spans="2:8" ht="15.5" x14ac:dyDescent="0.25">
      <c r="B228" s="218"/>
      <c r="C228" s="219"/>
      <c r="D228" s="219"/>
      <c r="E228" s="219"/>
      <c r="F228" s="219"/>
      <c r="G228" s="220"/>
      <c r="H228" s="239"/>
    </row>
    <row r="229" spans="2:8" ht="15.5" x14ac:dyDescent="0.25">
      <c r="B229" s="218"/>
      <c r="C229" s="219"/>
      <c r="D229" s="219"/>
      <c r="E229" s="219"/>
      <c r="F229" s="219"/>
      <c r="G229" s="220"/>
      <c r="H229" s="239"/>
    </row>
    <row r="230" spans="2:8" ht="15.5" x14ac:dyDescent="0.25">
      <c r="B230" s="218"/>
      <c r="C230" s="219"/>
      <c r="D230" s="219"/>
      <c r="E230" s="219"/>
      <c r="F230" s="219"/>
      <c r="G230" s="220"/>
      <c r="H230" s="239"/>
    </row>
    <row r="231" spans="2:8" ht="15.5" x14ac:dyDescent="0.25">
      <c r="B231" s="218"/>
      <c r="C231" s="219"/>
      <c r="D231" s="219"/>
      <c r="E231" s="219"/>
      <c r="F231" s="219"/>
      <c r="G231" s="220"/>
      <c r="H231" s="239"/>
    </row>
    <row r="232" spans="2:8" ht="15.5" x14ac:dyDescent="0.25">
      <c r="B232" s="218"/>
      <c r="C232" s="219"/>
      <c r="D232" s="219"/>
      <c r="E232" s="219"/>
      <c r="F232" s="219"/>
      <c r="G232" s="220"/>
      <c r="H232" s="239"/>
    </row>
    <row r="233" spans="2:8" ht="15.5" x14ac:dyDescent="0.25">
      <c r="B233" s="218"/>
      <c r="C233" s="219"/>
      <c r="D233" s="219"/>
      <c r="E233" s="219"/>
      <c r="F233" s="219"/>
      <c r="G233" s="220"/>
      <c r="H233" s="239"/>
    </row>
    <row r="234" spans="2:8" ht="15.5" x14ac:dyDescent="0.25">
      <c r="B234" s="218"/>
      <c r="C234" s="219"/>
      <c r="D234" s="219"/>
      <c r="E234" s="219"/>
      <c r="F234" s="219"/>
      <c r="G234" s="220"/>
      <c r="H234" s="239"/>
    </row>
    <row r="235" spans="2:8" ht="15.5" x14ac:dyDescent="0.25">
      <c r="B235" s="218"/>
      <c r="C235" s="219"/>
      <c r="D235" s="219"/>
      <c r="E235" s="219"/>
      <c r="F235" s="219"/>
      <c r="G235" s="220"/>
      <c r="H235" s="239"/>
    </row>
    <row r="236" spans="2:8" ht="15.5" x14ac:dyDescent="0.25">
      <c r="B236" s="218"/>
      <c r="C236" s="219"/>
      <c r="D236" s="219"/>
      <c r="E236" s="219"/>
      <c r="F236" s="219"/>
      <c r="G236" s="220"/>
      <c r="H236" s="239"/>
    </row>
    <row r="237" spans="2:8" ht="15.5" x14ac:dyDescent="0.25">
      <c r="B237" s="218"/>
      <c r="C237" s="219"/>
      <c r="D237" s="219"/>
      <c r="E237" s="219"/>
      <c r="F237" s="219"/>
      <c r="G237" s="220"/>
      <c r="H237" s="239"/>
    </row>
    <row r="238" spans="2:8" ht="15.5" x14ac:dyDescent="0.25">
      <c r="B238" s="218"/>
      <c r="C238" s="219"/>
      <c r="D238" s="219"/>
      <c r="E238" s="219"/>
      <c r="F238" s="219"/>
      <c r="G238" s="220"/>
      <c r="H238" s="239"/>
    </row>
    <row r="239" spans="2:8" ht="15.5" x14ac:dyDescent="0.25">
      <c r="B239" s="218"/>
      <c r="C239" s="219"/>
      <c r="D239" s="219"/>
      <c r="E239" s="219"/>
      <c r="F239" s="219"/>
      <c r="G239" s="220"/>
      <c r="H239" s="239"/>
    </row>
    <row r="240" spans="2:8" ht="15.5" x14ac:dyDescent="0.25">
      <c r="B240" s="218"/>
      <c r="C240" s="219"/>
      <c r="D240" s="219"/>
      <c r="E240" s="219"/>
      <c r="F240" s="219"/>
      <c r="G240" s="220"/>
      <c r="H240" s="239"/>
    </row>
    <row r="241" spans="2:8" ht="15.5" x14ac:dyDescent="0.25">
      <c r="B241" s="218"/>
      <c r="C241" s="219"/>
      <c r="D241" s="219"/>
      <c r="E241" s="219"/>
      <c r="F241" s="219"/>
      <c r="G241" s="220"/>
      <c r="H241" s="239"/>
    </row>
    <row r="242" spans="2:8" ht="15.5" x14ac:dyDescent="0.25">
      <c r="B242" s="218"/>
      <c r="C242" s="219"/>
      <c r="D242" s="219"/>
      <c r="E242" s="219"/>
      <c r="F242" s="219"/>
      <c r="G242" s="220"/>
      <c r="H242" s="239"/>
    </row>
    <row r="243" spans="2:8" ht="16" thickBot="1" x14ac:dyDescent="0.3">
      <c r="B243" s="224"/>
      <c r="C243" s="225"/>
      <c r="D243" s="225"/>
      <c r="E243" s="225"/>
      <c r="F243" s="225"/>
      <c r="G243" s="226"/>
      <c r="H243" s="239"/>
    </row>
    <row r="244" spans="2:8" x14ac:dyDescent="0.25">
      <c r="B244" s="271"/>
      <c r="C244" s="272"/>
      <c r="D244" s="272"/>
      <c r="E244" s="273"/>
      <c r="F244" s="273"/>
      <c r="G244" s="273"/>
    </row>
    <row r="245" spans="2:8" x14ac:dyDescent="0.25">
      <c r="B245" s="274"/>
      <c r="C245" s="275"/>
      <c r="D245" s="275"/>
      <c r="E245" s="276"/>
      <c r="F245" s="276"/>
      <c r="G245" s="276"/>
    </row>
    <row r="246" spans="2:8" x14ac:dyDescent="0.25">
      <c r="B246" s="274"/>
      <c r="C246" s="275"/>
      <c r="D246" s="275"/>
      <c r="E246" s="276"/>
      <c r="F246" s="276"/>
      <c r="G246" s="276"/>
    </row>
    <row r="247" spans="2:8" x14ac:dyDescent="0.25">
      <c r="B247" s="274"/>
      <c r="C247" s="275"/>
      <c r="D247" s="275"/>
      <c r="E247" s="276"/>
      <c r="F247" s="276"/>
      <c r="G247" s="276"/>
    </row>
    <row r="248" spans="2:8" x14ac:dyDescent="0.25">
      <c r="B248" s="274"/>
      <c r="C248" s="275"/>
      <c r="D248" s="275"/>
      <c r="E248" s="276"/>
      <c r="F248" s="276"/>
      <c r="G248" s="276"/>
    </row>
    <row r="249" spans="2:8" x14ac:dyDescent="0.25">
      <c r="B249" s="274"/>
      <c r="C249" s="275"/>
      <c r="D249" s="275"/>
      <c r="E249" s="276"/>
      <c r="F249" s="276"/>
      <c r="G249" s="276"/>
    </row>
    <row r="250" spans="2:8" x14ac:dyDescent="0.25">
      <c r="B250" s="274"/>
      <c r="C250" s="275"/>
      <c r="D250" s="275"/>
      <c r="E250" s="276"/>
      <c r="F250" s="276"/>
      <c r="G250" s="276"/>
    </row>
    <row r="251" spans="2:8" x14ac:dyDescent="0.25">
      <c r="B251" s="274"/>
      <c r="C251" s="275"/>
      <c r="D251" s="275"/>
      <c r="E251" s="276"/>
      <c r="F251" s="276"/>
      <c r="G251" s="276"/>
    </row>
    <row r="252" spans="2:8" x14ac:dyDescent="0.25">
      <c r="B252" s="274"/>
      <c r="C252" s="275"/>
      <c r="D252" s="275"/>
      <c r="E252" s="276"/>
      <c r="F252" s="276"/>
      <c r="G252" s="276"/>
    </row>
    <row r="253" spans="2:8" x14ac:dyDescent="0.25">
      <c r="B253" s="274"/>
      <c r="C253" s="275"/>
      <c r="D253" s="275"/>
      <c r="E253" s="276"/>
      <c r="F253" s="276"/>
      <c r="G253" s="276"/>
    </row>
    <row r="254" spans="2:8" x14ac:dyDescent="0.25">
      <c r="B254" s="274"/>
      <c r="C254" s="275"/>
      <c r="D254" s="275"/>
      <c r="E254" s="276"/>
      <c r="F254" s="276"/>
      <c r="G254" s="276"/>
    </row>
    <row r="255" spans="2:8" x14ac:dyDescent="0.25">
      <c r="B255" s="274"/>
      <c r="C255" s="275"/>
      <c r="D255" s="275"/>
      <c r="E255" s="276"/>
      <c r="F255" s="276"/>
      <c r="G255" s="276"/>
    </row>
    <row r="256" spans="2:8" x14ac:dyDescent="0.25">
      <c r="B256" s="274"/>
      <c r="C256" s="275"/>
      <c r="D256" s="275"/>
      <c r="E256" s="276"/>
      <c r="F256" s="276"/>
      <c r="G256" s="276"/>
    </row>
    <row r="257" spans="2:7" x14ac:dyDescent="0.25">
      <c r="B257" s="274"/>
      <c r="C257" s="275"/>
      <c r="D257" s="275"/>
      <c r="E257" s="276"/>
      <c r="F257" s="276"/>
      <c r="G257" s="276"/>
    </row>
    <row r="258" spans="2:7" x14ac:dyDescent="0.25">
      <c r="B258" s="274"/>
      <c r="C258" s="275"/>
      <c r="D258" s="275"/>
      <c r="E258" s="276"/>
      <c r="F258" s="276"/>
      <c r="G258" s="276"/>
    </row>
    <row r="259" spans="2:7" x14ac:dyDescent="0.25">
      <c r="B259" s="274"/>
      <c r="C259" s="275"/>
      <c r="D259" s="275"/>
      <c r="E259" s="276"/>
      <c r="F259" s="276"/>
      <c r="G259" s="276"/>
    </row>
    <row r="260" spans="2:7" x14ac:dyDescent="0.25">
      <c r="B260" s="274"/>
      <c r="C260" s="275"/>
      <c r="D260" s="275"/>
      <c r="E260" s="276"/>
      <c r="F260" s="276"/>
      <c r="G260" s="276"/>
    </row>
    <row r="261" spans="2:7" x14ac:dyDescent="0.25">
      <c r="B261" s="274"/>
      <c r="C261" s="275"/>
      <c r="D261" s="275"/>
      <c r="E261" s="276"/>
      <c r="F261" s="276"/>
      <c r="G261" s="276"/>
    </row>
    <row r="262" spans="2:7" x14ac:dyDescent="0.25">
      <c r="B262" s="274"/>
      <c r="C262" s="275"/>
      <c r="D262" s="275"/>
      <c r="E262" s="276"/>
      <c r="F262" s="276"/>
      <c r="G262" s="276"/>
    </row>
    <row r="263" spans="2:7" x14ac:dyDescent="0.25">
      <c r="B263" s="274"/>
      <c r="C263" s="275"/>
      <c r="D263" s="275"/>
      <c r="E263" s="276"/>
      <c r="F263" s="276"/>
      <c r="G263" s="276"/>
    </row>
    <row r="264" spans="2:7" x14ac:dyDescent="0.25">
      <c r="B264" s="274"/>
      <c r="C264" s="275"/>
      <c r="D264" s="275"/>
      <c r="E264" s="276"/>
      <c r="F264" s="276"/>
      <c r="G264" s="276"/>
    </row>
    <row r="265" spans="2:7" x14ac:dyDescent="0.25">
      <c r="B265" s="274"/>
      <c r="C265" s="275"/>
      <c r="D265" s="275"/>
      <c r="E265" s="276"/>
      <c r="F265" s="276"/>
      <c r="G265" s="276"/>
    </row>
    <row r="266" spans="2:7" x14ac:dyDescent="0.25">
      <c r="B266" s="274"/>
      <c r="C266" s="275"/>
      <c r="D266" s="275"/>
      <c r="E266" s="276"/>
      <c r="F266" s="276"/>
      <c r="G266" s="276"/>
    </row>
    <row r="267" spans="2:7" x14ac:dyDescent="0.25">
      <c r="B267" s="274"/>
      <c r="C267" s="275"/>
      <c r="D267" s="275"/>
      <c r="E267" s="276"/>
      <c r="F267" s="276"/>
      <c r="G267" s="276"/>
    </row>
    <row r="268" spans="2:7" x14ac:dyDescent="0.25">
      <c r="B268" s="274"/>
      <c r="C268" s="275"/>
      <c r="D268" s="275"/>
      <c r="E268" s="276"/>
      <c r="F268" s="276"/>
      <c r="G268" s="276"/>
    </row>
    <row r="269" spans="2:7" x14ac:dyDescent="0.25">
      <c r="B269" s="274"/>
      <c r="C269" s="275"/>
      <c r="D269" s="275"/>
      <c r="E269" s="276"/>
      <c r="F269" s="276"/>
      <c r="G269" s="276"/>
    </row>
    <row r="270" spans="2:7" x14ac:dyDescent="0.25">
      <c r="B270" s="274"/>
      <c r="C270" s="275"/>
      <c r="D270" s="275"/>
      <c r="E270" s="276"/>
      <c r="F270" s="276"/>
      <c r="G270" s="276"/>
    </row>
    <row r="271" spans="2:7" x14ac:dyDescent="0.25">
      <c r="B271" s="274"/>
      <c r="C271" s="275"/>
      <c r="D271" s="275"/>
      <c r="E271" s="276"/>
      <c r="F271" s="276"/>
      <c r="G271" s="276"/>
    </row>
    <row r="272" spans="2:7" x14ac:dyDescent="0.25">
      <c r="B272" s="274"/>
      <c r="C272" s="275"/>
      <c r="D272" s="275"/>
      <c r="E272" s="276"/>
      <c r="F272" s="276"/>
      <c r="G272" s="276"/>
    </row>
    <row r="273" spans="2:7" x14ac:dyDescent="0.25">
      <c r="B273" s="274"/>
      <c r="C273" s="275"/>
      <c r="D273" s="275"/>
      <c r="E273" s="276"/>
      <c r="F273" s="276"/>
      <c r="G273" s="276"/>
    </row>
    <row r="274" spans="2:7" x14ac:dyDescent="0.25">
      <c r="B274" s="274"/>
      <c r="C274" s="275"/>
      <c r="D274" s="275"/>
      <c r="E274" s="276"/>
      <c r="F274" s="276"/>
      <c r="G274" s="276"/>
    </row>
    <row r="275" spans="2:7" x14ac:dyDescent="0.25">
      <c r="B275" s="274"/>
      <c r="C275" s="275"/>
      <c r="D275" s="275"/>
      <c r="E275" s="276"/>
      <c r="F275" s="276"/>
      <c r="G275" s="276"/>
    </row>
    <row r="276" spans="2:7" x14ac:dyDescent="0.25">
      <c r="B276" s="274"/>
      <c r="C276" s="275"/>
      <c r="D276" s="275"/>
      <c r="E276" s="276"/>
      <c r="F276" s="276"/>
      <c r="G276" s="276"/>
    </row>
    <row r="277" spans="2:7" x14ac:dyDescent="0.25">
      <c r="B277" s="274"/>
      <c r="C277" s="275"/>
      <c r="D277" s="275"/>
      <c r="E277" s="276"/>
      <c r="F277" s="276"/>
      <c r="G277" s="276"/>
    </row>
    <row r="278" spans="2:7" x14ac:dyDescent="0.25">
      <c r="B278" s="274"/>
      <c r="C278" s="275"/>
      <c r="D278" s="275"/>
      <c r="E278" s="276"/>
      <c r="F278" s="276"/>
      <c r="G278" s="276"/>
    </row>
    <row r="279" spans="2:7" x14ac:dyDescent="0.25">
      <c r="B279" s="274"/>
      <c r="C279" s="275"/>
      <c r="D279" s="275"/>
      <c r="E279" s="276"/>
      <c r="F279" s="276"/>
      <c r="G279" s="276"/>
    </row>
    <row r="280" spans="2:7" x14ac:dyDescent="0.25">
      <c r="B280" s="274"/>
      <c r="C280" s="275"/>
      <c r="D280" s="275"/>
      <c r="E280" s="276"/>
      <c r="F280" s="276"/>
      <c r="G280" s="276"/>
    </row>
    <row r="281" spans="2:7" x14ac:dyDescent="0.25">
      <c r="B281" s="274"/>
      <c r="C281" s="275"/>
      <c r="D281" s="275"/>
      <c r="E281" s="276"/>
      <c r="F281" s="276"/>
      <c r="G281" s="276"/>
    </row>
    <row r="282" spans="2:7" x14ac:dyDescent="0.25">
      <c r="B282" s="274"/>
      <c r="C282" s="275"/>
      <c r="D282" s="275"/>
      <c r="E282" s="276"/>
      <c r="F282" s="276"/>
      <c r="G282" s="276"/>
    </row>
    <row r="283" spans="2:7" x14ac:dyDescent="0.25">
      <c r="B283" s="274"/>
      <c r="C283" s="275"/>
      <c r="D283" s="275"/>
      <c r="E283" s="276"/>
      <c r="F283" s="276"/>
      <c r="G283" s="276"/>
    </row>
    <row r="284" spans="2:7" x14ac:dyDescent="0.25">
      <c r="B284" s="274"/>
      <c r="C284" s="275"/>
      <c r="D284" s="275"/>
      <c r="E284" s="276"/>
      <c r="F284" s="276"/>
      <c r="G284" s="276"/>
    </row>
    <row r="285" spans="2:7" x14ac:dyDescent="0.25">
      <c r="B285" s="274"/>
      <c r="C285" s="275"/>
      <c r="D285" s="275"/>
      <c r="E285" s="276"/>
      <c r="F285" s="276"/>
      <c r="G285" s="276"/>
    </row>
    <row r="286" spans="2:7" x14ac:dyDescent="0.25">
      <c r="B286" s="274"/>
      <c r="C286" s="275"/>
      <c r="D286" s="275"/>
      <c r="E286" s="276"/>
      <c r="F286" s="276"/>
      <c r="G286" s="276"/>
    </row>
    <row r="287" spans="2:7" x14ac:dyDescent="0.25">
      <c r="B287" s="274"/>
      <c r="C287" s="275"/>
      <c r="D287" s="275"/>
      <c r="E287" s="276"/>
      <c r="F287" s="276"/>
      <c r="G287" s="276"/>
    </row>
    <row r="288" spans="2:7" x14ac:dyDescent="0.25">
      <c r="B288" s="274"/>
      <c r="C288" s="275"/>
      <c r="D288" s="275"/>
      <c r="E288" s="276"/>
      <c r="F288" s="276"/>
      <c r="G288" s="276"/>
    </row>
    <row r="289" spans="2:7" x14ac:dyDescent="0.25">
      <c r="B289" s="274"/>
      <c r="C289" s="275"/>
      <c r="D289" s="275"/>
      <c r="E289" s="276"/>
      <c r="F289" s="276"/>
      <c r="G289" s="276"/>
    </row>
    <row r="290" spans="2:7" x14ac:dyDescent="0.25">
      <c r="B290" s="274"/>
      <c r="C290" s="275"/>
      <c r="D290" s="275"/>
      <c r="E290" s="276"/>
      <c r="F290" s="276"/>
      <c r="G290" s="276"/>
    </row>
    <row r="291" spans="2:7" x14ac:dyDescent="0.25">
      <c r="B291" s="274"/>
      <c r="C291" s="275"/>
      <c r="D291" s="275"/>
      <c r="E291" s="276"/>
      <c r="F291" s="276"/>
      <c r="G291" s="276"/>
    </row>
    <row r="292" spans="2:7" x14ac:dyDescent="0.25">
      <c r="B292" s="274"/>
      <c r="C292" s="275"/>
      <c r="D292" s="275"/>
      <c r="E292" s="276"/>
      <c r="F292" s="276"/>
      <c r="G292" s="276"/>
    </row>
    <row r="293" spans="2:7" x14ac:dyDescent="0.25">
      <c r="B293" s="274"/>
      <c r="C293" s="275"/>
      <c r="D293" s="275"/>
      <c r="E293" s="276"/>
      <c r="F293" s="276"/>
      <c r="G293" s="276"/>
    </row>
    <row r="294" spans="2:7" x14ac:dyDescent="0.25">
      <c r="B294" s="274"/>
      <c r="C294" s="275"/>
      <c r="D294" s="275"/>
      <c r="E294" s="276"/>
      <c r="F294" s="276"/>
      <c r="G294" s="276"/>
    </row>
    <row r="295" spans="2:7" x14ac:dyDescent="0.25">
      <c r="B295" s="274"/>
      <c r="C295" s="275"/>
      <c r="D295" s="275"/>
      <c r="E295" s="276"/>
      <c r="F295" s="276"/>
      <c r="G295" s="276"/>
    </row>
    <row r="296" spans="2:7" x14ac:dyDescent="0.25">
      <c r="B296" s="274"/>
      <c r="C296" s="275"/>
      <c r="D296" s="275"/>
      <c r="E296" s="276"/>
      <c r="F296" s="276"/>
      <c r="G296" s="276"/>
    </row>
    <row r="297" spans="2:7" x14ac:dyDescent="0.25">
      <c r="B297" s="274"/>
      <c r="C297" s="275"/>
      <c r="D297" s="275"/>
      <c r="E297" s="276"/>
      <c r="F297" s="276"/>
      <c r="G297" s="276"/>
    </row>
    <row r="298" spans="2:7" x14ac:dyDescent="0.25">
      <c r="B298" s="274"/>
      <c r="C298" s="275"/>
      <c r="D298" s="275"/>
      <c r="E298" s="276"/>
      <c r="F298" s="276"/>
      <c r="G298" s="276"/>
    </row>
    <row r="299" spans="2:7" x14ac:dyDescent="0.25">
      <c r="B299" s="274"/>
      <c r="C299" s="275"/>
      <c r="D299" s="275"/>
      <c r="E299" s="276"/>
      <c r="F299" s="276"/>
      <c r="G299" s="276"/>
    </row>
    <row r="300" spans="2:7" x14ac:dyDescent="0.25">
      <c r="B300" s="274"/>
      <c r="C300" s="275"/>
      <c r="D300" s="275"/>
      <c r="E300" s="276"/>
      <c r="F300" s="276"/>
      <c r="G300" s="276"/>
    </row>
    <row r="301" spans="2:7" x14ac:dyDescent="0.25">
      <c r="B301" s="274"/>
      <c r="C301" s="275"/>
      <c r="D301" s="275"/>
      <c r="E301" s="276"/>
      <c r="F301" s="276"/>
      <c r="G301" s="276"/>
    </row>
    <row r="302" spans="2:7" x14ac:dyDescent="0.25">
      <c r="B302" s="274"/>
      <c r="C302" s="275"/>
      <c r="D302" s="275"/>
      <c r="E302" s="276"/>
      <c r="F302" s="276"/>
      <c r="G302" s="276"/>
    </row>
    <row r="303" spans="2:7" x14ac:dyDescent="0.25">
      <c r="B303" s="274"/>
      <c r="C303" s="275"/>
      <c r="D303" s="275"/>
      <c r="E303" s="276"/>
      <c r="F303" s="276"/>
      <c r="G303" s="276"/>
    </row>
    <row r="304" spans="2:7" x14ac:dyDescent="0.25">
      <c r="B304" s="274"/>
      <c r="C304" s="275"/>
      <c r="D304" s="275"/>
      <c r="E304" s="276"/>
      <c r="F304" s="276"/>
      <c r="G304" s="276"/>
    </row>
    <row r="305" spans="2:7" x14ac:dyDescent="0.25">
      <c r="B305" s="274"/>
      <c r="C305" s="275"/>
      <c r="D305" s="275"/>
      <c r="E305" s="276"/>
      <c r="F305" s="276"/>
      <c r="G305" s="276"/>
    </row>
    <row r="306" spans="2:7" x14ac:dyDescent="0.25">
      <c r="B306" s="274"/>
      <c r="C306" s="275"/>
      <c r="D306" s="275"/>
      <c r="E306" s="276"/>
      <c r="F306" s="276"/>
      <c r="G306" s="276"/>
    </row>
    <row r="307" spans="2:7" x14ac:dyDescent="0.25">
      <c r="B307" s="274"/>
      <c r="C307" s="275"/>
      <c r="D307" s="275"/>
      <c r="E307" s="276"/>
      <c r="F307" s="276"/>
      <c r="G307" s="276"/>
    </row>
    <row r="308" spans="2:7" x14ac:dyDescent="0.25">
      <c r="B308" s="274"/>
      <c r="C308" s="275"/>
      <c r="D308" s="275"/>
      <c r="E308" s="276"/>
      <c r="F308" s="276"/>
      <c r="G308" s="276"/>
    </row>
    <row r="309" spans="2:7" x14ac:dyDescent="0.25">
      <c r="B309" s="274"/>
      <c r="C309" s="275"/>
      <c r="D309" s="275"/>
      <c r="E309" s="276"/>
      <c r="F309" s="276"/>
      <c r="G309" s="276"/>
    </row>
    <row r="310" spans="2:7" x14ac:dyDescent="0.25">
      <c r="B310" s="274"/>
      <c r="C310" s="275"/>
      <c r="D310" s="275"/>
      <c r="E310" s="276"/>
      <c r="F310" s="276"/>
      <c r="G310" s="276"/>
    </row>
    <row r="311" spans="2:7" x14ac:dyDescent="0.25">
      <c r="B311" s="274"/>
      <c r="C311" s="275"/>
      <c r="D311" s="275"/>
      <c r="E311" s="276"/>
      <c r="F311" s="276"/>
      <c r="G311" s="276"/>
    </row>
    <row r="312" spans="2:7" x14ac:dyDescent="0.25">
      <c r="B312" s="274"/>
      <c r="C312" s="275"/>
      <c r="D312" s="275"/>
      <c r="E312" s="276"/>
      <c r="F312" s="276"/>
      <c r="G312" s="276"/>
    </row>
    <row r="313" spans="2:7" x14ac:dyDescent="0.25">
      <c r="B313" s="274"/>
      <c r="C313" s="275"/>
      <c r="D313" s="275"/>
      <c r="E313" s="276"/>
      <c r="F313" s="276"/>
      <c r="G313" s="276"/>
    </row>
    <row r="314" spans="2:7" x14ac:dyDescent="0.25">
      <c r="B314" s="274"/>
      <c r="C314" s="275"/>
      <c r="D314" s="275"/>
      <c r="E314" s="276"/>
      <c r="F314" s="276"/>
      <c r="G314" s="276"/>
    </row>
    <row r="315" spans="2:7" x14ac:dyDescent="0.25">
      <c r="B315" s="274"/>
      <c r="C315" s="275"/>
      <c r="D315" s="275"/>
      <c r="E315" s="276"/>
      <c r="F315" s="276"/>
      <c r="G315" s="276"/>
    </row>
    <row r="316" spans="2:7" x14ac:dyDescent="0.25">
      <c r="B316" s="274"/>
      <c r="C316" s="275"/>
      <c r="D316" s="275"/>
      <c r="E316" s="276"/>
      <c r="F316" s="276"/>
      <c r="G316" s="276"/>
    </row>
    <row r="317" spans="2:7" x14ac:dyDescent="0.25">
      <c r="B317" s="274"/>
      <c r="C317" s="275"/>
      <c r="D317" s="275"/>
      <c r="E317" s="276"/>
      <c r="F317" s="276"/>
      <c r="G317" s="276"/>
    </row>
    <row r="318" spans="2:7" x14ac:dyDescent="0.25">
      <c r="B318" s="274"/>
      <c r="C318" s="275"/>
      <c r="D318" s="275"/>
      <c r="E318" s="276"/>
      <c r="F318" s="276"/>
      <c r="G318" s="276"/>
    </row>
    <row r="319" spans="2:7" x14ac:dyDescent="0.25">
      <c r="B319" s="274"/>
      <c r="C319" s="275"/>
      <c r="D319" s="275"/>
      <c r="E319" s="276"/>
      <c r="F319" s="276"/>
      <c r="G319" s="276"/>
    </row>
    <row r="320" spans="2:7" x14ac:dyDescent="0.25">
      <c r="B320" s="274"/>
      <c r="C320" s="275"/>
      <c r="D320" s="275"/>
      <c r="E320" s="276"/>
      <c r="F320" s="276"/>
      <c r="G320" s="276"/>
    </row>
    <row r="321" spans="2:7" x14ac:dyDescent="0.25">
      <c r="B321" s="274"/>
      <c r="C321" s="275"/>
      <c r="D321" s="275"/>
      <c r="E321" s="276"/>
      <c r="F321" s="276"/>
      <c r="G321" s="276"/>
    </row>
    <row r="322" spans="2:7" x14ac:dyDescent="0.25">
      <c r="B322" s="274"/>
      <c r="C322" s="275"/>
      <c r="D322" s="275"/>
      <c r="E322" s="276"/>
      <c r="F322" s="276"/>
      <c r="G322" s="276"/>
    </row>
    <row r="323" spans="2:7" x14ac:dyDescent="0.25">
      <c r="B323" s="274"/>
      <c r="C323" s="275"/>
      <c r="D323" s="275"/>
      <c r="E323" s="276"/>
      <c r="F323" s="276"/>
      <c r="G323" s="276"/>
    </row>
    <row r="324" spans="2:7" x14ac:dyDescent="0.25">
      <c r="B324" s="274"/>
      <c r="C324" s="275"/>
      <c r="D324" s="275"/>
      <c r="E324" s="276"/>
      <c r="F324" s="276"/>
      <c r="G324" s="276"/>
    </row>
    <row r="325" spans="2:7" x14ac:dyDescent="0.25">
      <c r="B325" s="274"/>
      <c r="C325" s="275"/>
      <c r="D325" s="275"/>
      <c r="E325" s="276"/>
      <c r="F325" s="276"/>
      <c r="G325" s="276"/>
    </row>
    <row r="326" spans="2:7" x14ac:dyDescent="0.25">
      <c r="B326" s="274"/>
      <c r="C326" s="275"/>
      <c r="D326" s="275"/>
      <c r="E326" s="276"/>
      <c r="F326" s="276"/>
      <c r="G326" s="276"/>
    </row>
    <row r="327" spans="2:7" x14ac:dyDescent="0.25">
      <c r="B327" s="274"/>
      <c r="C327" s="275"/>
      <c r="D327" s="275"/>
      <c r="E327" s="276"/>
      <c r="F327" s="276"/>
      <c r="G327" s="276"/>
    </row>
    <row r="328" spans="2:7" x14ac:dyDescent="0.25">
      <c r="B328" s="274"/>
      <c r="C328" s="275"/>
      <c r="D328" s="275"/>
      <c r="E328" s="276"/>
      <c r="F328" s="276"/>
      <c r="G328" s="276"/>
    </row>
    <row r="329" spans="2:7" x14ac:dyDescent="0.25">
      <c r="B329" s="274"/>
      <c r="C329" s="275"/>
      <c r="D329" s="275"/>
      <c r="E329" s="276"/>
      <c r="F329" s="276"/>
      <c r="G329" s="276"/>
    </row>
    <row r="330" spans="2:7" x14ac:dyDescent="0.25">
      <c r="B330" s="274"/>
      <c r="C330" s="275"/>
      <c r="D330" s="275"/>
      <c r="E330" s="276"/>
      <c r="F330" s="276"/>
      <c r="G330" s="276"/>
    </row>
    <row r="331" spans="2:7" x14ac:dyDescent="0.25">
      <c r="B331" s="274"/>
      <c r="C331" s="275"/>
      <c r="D331" s="275"/>
      <c r="E331" s="276"/>
      <c r="F331" s="276"/>
      <c r="G331" s="276"/>
    </row>
    <row r="332" spans="2:7" x14ac:dyDescent="0.25">
      <c r="B332" s="274"/>
      <c r="C332" s="275"/>
      <c r="D332" s="275"/>
      <c r="E332" s="276"/>
      <c r="F332" s="276"/>
      <c r="G332" s="276"/>
    </row>
    <row r="333" spans="2:7" x14ac:dyDescent="0.25">
      <c r="B333" s="274"/>
      <c r="C333" s="275"/>
      <c r="D333" s="275"/>
      <c r="E333" s="276"/>
      <c r="F333" s="276"/>
      <c r="G333" s="276"/>
    </row>
    <row r="334" spans="2:7" x14ac:dyDescent="0.25">
      <c r="B334" s="274"/>
      <c r="C334" s="275"/>
      <c r="D334" s="275"/>
      <c r="E334" s="276"/>
      <c r="F334" s="276"/>
      <c r="G334" s="276"/>
    </row>
    <row r="335" spans="2:7" x14ac:dyDescent="0.25">
      <c r="B335" s="274"/>
      <c r="C335" s="275"/>
      <c r="D335" s="275"/>
      <c r="E335" s="276"/>
      <c r="F335" s="276"/>
      <c r="G335" s="276"/>
    </row>
    <row r="336" spans="2:7" x14ac:dyDescent="0.25">
      <c r="B336" s="274"/>
      <c r="C336" s="275"/>
      <c r="D336" s="275"/>
      <c r="E336" s="276"/>
      <c r="F336" s="276"/>
      <c r="G336" s="276"/>
    </row>
    <row r="337" spans="2:7" x14ac:dyDescent="0.25">
      <c r="B337" s="274"/>
      <c r="C337" s="275"/>
      <c r="D337" s="275"/>
      <c r="E337" s="276"/>
      <c r="F337" s="276"/>
      <c r="G337" s="276"/>
    </row>
    <row r="338" spans="2:7" x14ac:dyDescent="0.25">
      <c r="B338" s="274"/>
      <c r="C338" s="275"/>
      <c r="D338" s="275"/>
      <c r="E338" s="276"/>
      <c r="F338" s="276"/>
      <c r="G338" s="276"/>
    </row>
    <row r="339" spans="2:7" x14ac:dyDescent="0.25">
      <c r="B339" s="274"/>
      <c r="C339" s="275"/>
      <c r="D339" s="275"/>
      <c r="E339" s="276"/>
      <c r="F339" s="276"/>
      <c r="G339" s="276"/>
    </row>
    <row r="340" spans="2:7" x14ac:dyDescent="0.25">
      <c r="B340" s="274"/>
      <c r="C340" s="275"/>
      <c r="D340" s="275"/>
      <c r="E340" s="276"/>
      <c r="F340" s="276"/>
      <c r="G340" s="276"/>
    </row>
    <row r="341" spans="2:7" x14ac:dyDescent="0.25">
      <c r="B341" s="274"/>
      <c r="C341" s="275"/>
      <c r="D341" s="275"/>
      <c r="E341" s="276"/>
      <c r="F341" s="276"/>
      <c r="G341" s="276"/>
    </row>
    <row r="342" spans="2:7" x14ac:dyDescent="0.25">
      <c r="B342" s="274"/>
      <c r="C342" s="275"/>
      <c r="D342" s="275"/>
      <c r="E342" s="276"/>
      <c r="F342" s="276"/>
      <c r="G342" s="276"/>
    </row>
    <row r="343" spans="2:7" x14ac:dyDescent="0.25">
      <c r="B343" s="274"/>
      <c r="C343" s="275"/>
      <c r="D343" s="275"/>
      <c r="E343" s="276"/>
      <c r="F343" s="276"/>
      <c r="G343" s="276"/>
    </row>
    <row r="344" spans="2:7" x14ac:dyDescent="0.25">
      <c r="B344" s="274"/>
      <c r="C344" s="275"/>
      <c r="D344" s="275"/>
      <c r="E344" s="276"/>
      <c r="F344" s="276"/>
      <c r="G344" s="276"/>
    </row>
    <row r="345" spans="2:7" x14ac:dyDescent="0.25">
      <c r="B345" s="274"/>
      <c r="C345" s="275"/>
      <c r="D345" s="275"/>
      <c r="E345" s="276"/>
      <c r="F345" s="276"/>
      <c r="G345" s="276"/>
    </row>
    <row r="346" spans="2:7" x14ac:dyDescent="0.25">
      <c r="B346" s="274"/>
      <c r="C346" s="275"/>
      <c r="D346" s="275"/>
      <c r="E346" s="276"/>
      <c r="F346" s="276"/>
      <c r="G346" s="276"/>
    </row>
    <row r="347" spans="2:7" x14ac:dyDescent="0.25">
      <c r="B347" s="274"/>
      <c r="C347" s="275"/>
      <c r="D347" s="275"/>
      <c r="E347" s="276"/>
      <c r="F347" s="276"/>
      <c r="G347" s="276"/>
    </row>
    <row r="348" spans="2:7" x14ac:dyDescent="0.25">
      <c r="B348" s="274"/>
      <c r="C348" s="275"/>
      <c r="D348" s="275"/>
      <c r="E348" s="276"/>
      <c r="F348" s="276"/>
      <c r="G348" s="276"/>
    </row>
    <row r="349" spans="2:7" x14ac:dyDescent="0.25">
      <c r="B349" s="274"/>
      <c r="C349" s="275"/>
      <c r="D349" s="275"/>
      <c r="E349" s="276"/>
      <c r="F349" s="276"/>
      <c r="G349" s="276"/>
    </row>
    <row r="350" spans="2:7" x14ac:dyDescent="0.25">
      <c r="B350" s="274"/>
      <c r="C350" s="275"/>
      <c r="D350" s="275"/>
      <c r="E350" s="276"/>
      <c r="F350" s="276"/>
      <c r="G350" s="276"/>
    </row>
    <row r="351" spans="2:7" x14ac:dyDescent="0.25">
      <c r="B351" s="274"/>
      <c r="C351" s="275"/>
      <c r="D351" s="275"/>
      <c r="E351" s="276"/>
      <c r="F351" s="276"/>
      <c r="G351" s="276"/>
    </row>
    <row r="352" spans="2:7" x14ac:dyDescent="0.25">
      <c r="B352" s="274"/>
      <c r="C352" s="275"/>
      <c r="D352" s="275"/>
      <c r="E352" s="276"/>
      <c r="F352" s="276"/>
      <c r="G352" s="276"/>
    </row>
    <row r="353" spans="2:7" x14ac:dyDescent="0.25">
      <c r="B353" s="274"/>
      <c r="C353" s="275"/>
      <c r="D353" s="275"/>
      <c r="E353" s="276"/>
      <c r="F353" s="276"/>
      <c r="G353" s="276"/>
    </row>
    <row r="354" spans="2:7" x14ac:dyDescent="0.25">
      <c r="B354" s="274"/>
      <c r="C354" s="275"/>
      <c r="D354" s="275"/>
      <c r="E354" s="276"/>
      <c r="F354" s="276"/>
      <c r="G354" s="276"/>
    </row>
    <row r="355" spans="2:7" x14ac:dyDescent="0.25">
      <c r="B355" s="274"/>
      <c r="C355" s="275"/>
      <c r="D355" s="275"/>
      <c r="E355" s="276"/>
      <c r="F355" s="276"/>
      <c r="G355" s="276"/>
    </row>
    <row r="356" spans="2:7" x14ac:dyDescent="0.25">
      <c r="B356" s="274"/>
      <c r="C356" s="275"/>
      <c r="D356" s="275"/>
      <c r="E356" s="276"/>
      <c r="F356" s="276"/>
      <c r="G356" s="276"/>
    </row>
    <row r="357" spans="2:7" x14ac:dyDescent="0.25">
      <c r="B357" s="274"/>
      <c r="C357" s="275"/>
      <c r="D357" s="275"/>
      <c r="E357" s="276"/>
      <c r="F357" s="276"/>
      <c r="G357" s="276"/>
    </row>
    <row r="358" spans="2:7" x14ac:dyDescent="0.25">
      <c r="B358" s="274"/>
      <c r="C358" s="275"/>
      <c r="D358" s="275"/>
      <c r="E358" s="276"/>
      <c r="F358" s="276"/>
      <c r="G358" s="276"/>
    </row>
    <row r="359" spans="2:7" x14ac:dyDescent="0.25">
      <c r="B359" s="274"/>
      <c r="C359" s="275"/>
      <c r="D359" s="275"/>
      <c r="E359" s="276"/>
      <c r="F359" s="276"/>
      <c r="G359" s="276"/>
    </row>
    <row r="360" spans="2:7" x14ac:dyDescent="0.25">
      <c r="B360" s="274"/>
      <c r="C360" s="275"/>
      <c r="D360" s="275"/>
      <c r="E360" s="276"/>
      <c r="F360" s="276"/>
      <c r="G360" s="276"/>
    </row>
    <row r="361" spans="2:7" x14ac:dyDescent="0.25">
      <c r="B361" s="274"/>
      <c r="C361" s="275"/>
      <c r="D361" s="275"/>
      <c r="E361" s="276"/>
      <c r="F361" s="276"/>
      <c r="G361" s="276"/>
    </row>
    <row r="362" spans="2:7" x14ac:dyDescent="0.25">
      <c r="B362" s="274"/>
      <c r="C362" s="275"/>
      <c r="D362" s="275"/>
      <c r="E362" s="276"/>
      <c r="F362" s="276"/>
      <c r="G362" s="276"/>
    </row>
    <row r="363" spans="2:7" x14ac:dyDescent="0.25">
      <c r="B363" s="274"/>
      <c r="C363" s="275"/>
      <c r="D363" s="275"/>
      <c r="E363" s="276"/>
      <c r="F363" s="276"/>
      <c r="G363" s="276"/>
    </row>
    <row r="364" spans="2:7" x14ac:dyDescent="0.25">
      <c r="B364" s="274"/>
      <c r="C364" s="275"/>
      <c r="D364" s="275"/>
      <c r="E364" s="276"/>
      <c r="F364" s="276"/>
      <c r="G364" s="276"/>
    </row>
    <row r="365" spans="2:7" x14ac:dyDescent="0.25">
      <c r="B365" s="274"/>
      <c r="C365" s="275"/>
      <c r="D365" s="275"/>
      <c r="E365" s="276"/>
      <c r="F365" s="276"/>
      <c r="G365" s="276"/>
    </row>
    <row r="366" spans="2:7" x14ac:dyDescent="0.25">
      <c r="B366" s="274"/>
      <c r="C366" s="275"/>
      <c r="D366" s="275"/>
      <c r="E366" s="276"/>
      <c r="F366" s="276"/>
      <c r="G366" s="276"/>
    </row>
    <row r="367" spans="2:7" x14ac:dyDescent="0.25">
      <c r="B367" s="274"/>
      <c r="C367" s="275"/>
      <c r="D367" s="275"/>
      <c r="E367" s="276"/>
      <c r="F367" s="276"/>
      <c r="G367" s="276"/>
    </row>
    <row r="368" spans="2:7" x14ac:dyDescent="0.25">
      <c r="B368" s="274"/>
      <c r="C368" s="275"/>
      <c r="D368" s="275"/>
      <c r="E368" s="276"/>
      <c r="F368" s="276"/>
      <c r="G368" s="276"/>
    </row>
    <row r="369" spans="2:7" x14ac:dyDescent="0.25">
      <c r="B369" s="274"/>
      <c r="C369" s="275"/>
      <c r="D369" s="275"/>
      <c r="E369" s="276"/>
      <c r="F369" s="276"/>
      <c r="G369" s="276"/>
    </row>
    <row r="370" spans="2:7" x14ac:dyDescent="0.25">
      <c r="B370" s="274"/>
      <c r="C370" s="275"/>
      <c r="D370" s="275"/>
      <c r="E370" s="276"/>
      <c r="F370" s="276"/>
      <c r="G370" s="276"/>
    </row>
    <row r="371" spans="2:7" x14ac:dyDescent="0.25">
      <c r="B371" s="274"/>
      <c r="C371" s="275"/>
      <c r="D371" s="275"/>
      <c r="E371" s="276"/>
      <c r="F371" s="276"/>
      <c r="G371" s="276"/>
    </row>
    <row r="372" spans="2:7" x14ac:dyDescent="0.25">
      <c r="B372" s="274"/>
      <c r="C372" s="275"/>
      <c r="D372" s="275"/>
      <c r="E372" s="276"/>
      <c r="F372" s="276"/>
      <c r="G372" s="276"/>
    </row>
    <row r="373" spans="2:7" x14ac:dyDescent="0.25">
      <c r="B373" s="274"/>
      <c r="C373" s="275"/>
      <c r="D373" s="275"/>
      <c r="E373" s="276"/>
      <c r="F373" s="276"/>
      <c r="G373" s="276"/>
    </row>
    <row r="374" spans="2:7" x14ac:dyDescent="0.25">
      <c r="B374" s="274"/>
      <c r="C374" s="275"/>
      <c r="D374" s="275"/>
      <c r="E374" s="276"/>
      <c r="F374" s="276"/>
      <c r="G374" s="276"/>
    </row>
    <row r="375" spans="2:7" x14ac:dyDescent="0.25">
      <c r="B375" s="274"/>
      <c r="C375" s="275"/>
      <c r="D375" s="275"/>
      <c r="E375" s="276"/>
      <c r="F375" s="276"/>
      <c r="G375" s="276"/>
    </row>
    <row r="376" spans="2:7" x14ac:dyDescent="0.25">
      <c r="B376" s="274"/>
      <c r="C376" s="275"/>
      <c r="D376" s="275"/>
      <c r="E376" s="276"/>
      <c r="F376" s="276"/>
      <c r="G376" s="276"/>
    </row>
    <row r="377" spans="2:7" x14ac:dyDescent="0.25">
      <c r="B377" s="274"/>
      <c r="C377" s="275"/>
      <c r="D377" s="275"/>
      <c r="E377" s="276"/>
      <c r="F377" s="276"/>
      <c r="G377" s="276"/>
    </row>
    <row r="378" spans="2:7" x14ac:dyDescent="0.25">
      <c r="B378" s="274"/>
      <c r="C378" s="275"/>
      <c r="D378" s="275"/>
      <c r="E378" s="276"/>
      <c r="F378" s="276"/>
      <c r="G378" s="276"/>
    </row>
    <row r="379" spans="2:7" x14ac:dyDescent="0.25">
      <c r="B379" s="274"/>
      <c r="C379" s="275"/>
      <c r="D379" s="275"/>
      <c r="E379" s="276"/>
      <c r="F379" s="276"/>
      <c r="G379" s="276"/>
    </row>
    <row r="380" spans="2:7" x14ac:dyDescent="0.25">
      <c r="B380" s="274"/>
      <c r="C380" s="275"/>
      <c r="D380" s="275"/>
      <c r="E380" s="276"/>
      <c r="F380" s="276"/>
      <c r="G380" s="276"/>
    </row>
    <row r="381" spans="2:7" x14ac:dyDescent="0.25">
      <c r="B381" s="274"/>
      <c r="C381" s="275"/>
      <c r="D381" s="275"/>
      <c r="E381" s="276"/>
      <c r="F381" s="276"/>
      <c r="G381" s="276"/>
    </row>
    <row r="382" spans="2:7" x14ac:dyDescent="0.25">
      <c r="B382" s="274"/>
      <c r="C382" s="275"/>
      <c r="D382" s="275"/>
      <c r="E382" s="276"/>
      <c r="F382" s="276"/>
      <c r="G382" s="276"/>
    </row>
    <row r="383" spans="2:7" x14ac:dyDescent="0.25">
      <c r="B383" s="274"/>
      <c r="C383" s="275"/>
      <c r="D383" s="275"/>
      <c r="E383" s="276"/>
      <c r="F383" s="276"/>
      <c r="G383" s="276"/>
    </row>
    <row r="384" spans="2:7" x14ac:dyDescent="0.25">
      <c r="B384" s="274"/>
      <c r="C384" s="275"/>
      <c r="D384" s="275"/>
      <c r="E384" s="276"/>
      <c r="F384" s="276"/>
      <c r="G384" s="276"/>
    </row>
    <row r="385" spans="2:7" x14ac:dyDescent="0.25">
      <c r="B385" s="274"/>
      <c r="C385" s="275"/>
      <c r="D385" s="275"/>
      <c r="E385" s="276"/>
      <c r="F385" s="276"/>
      <c r="G385" s="276"/>
    </row>
    <row r="386" spans="2:7" x14ac:dyDescent="0.25">
      <c r="B386" s="274"/>
      <c r="C386" s="275"/>
      <c r="D386" s="275"/>
      <c r="E386" s="276"/>
      <c r="F386" s="276"/>
      <c r="G386" s="276"/>
    </row>
    <row r="387" spans="2:7" x14ac:dyDescent="0.25">
      <c r="B387" s="274"/>
      <c r="C387" s="275"/>
      <c r="D387" s="275"/>
      <c r="E387" s="276"/>
      <c r="F387" s="276"/>
      <c r="G387" s="276"/>
    </row>
    <row r="388" spans="2:7" x14ac:dyDescent="0.25">
      <c r="B388" s="274"/>
      <c r="C388" s="275"/>
      <c r="D388" s="275"/>
      <c r="E388" s="276"/>
      <c r="F388" s="276"/>
      <c r="G388" s="276"/>
    </row>
    <row r="389" spans="2:7" x14ac:dyDescent="0.25">
      <c r="B389" s="274"/>
      <c r="C389" s="275"/>
      <c r="D389" s="275"/>
      <c r="E389" s="276"/>
      <c r="F389" s="276"/>
      <c r="G389" s="276"/>
    </row>
    <row r="390" spans="2:7" x14ac:dyDescent="0.25">
      <c r="B390" s="274"/>
      <c r="C390" s="275"/>
      <c r="D390" s="275"/>
      <c r="E390" s="276"/>
      <c r="F390" s="276"/>
      <c r="G390" s="276"/>
    </row>
    <row r="391" spans="2:7" x14ac:dyDescent="0.25">
      <c r="B391" s="274"/>
      <c r="C391" s="275"/>
      <c r="D391" s="275"/>
      <c r="E391" s="276"/>
      <c r="F391" s="276"/>
      <c r="G391" s="276"/>
    </row>
    <row r="392" spans="2:7" x14ac:dyDescent="0.25">
      <c r="B392" s="274"/>
      <c r="C392" s="275"/>
      <c r="D392" s="275"/>
      <c r="E392" s="276"/>
      <c r="F392" s="276"/>
      <c r="G392" s="276"/>
    </row>
    <row r="393" spans="2:7" x14ac:dyDescent="0.25">
      <c r="B393" s="274"/>
      <c r="C393" s="275"/>
      <c r="D393" s="275"/>
      <c r="E393" s="276"/>
      <c r="F393" s="276"/>
      <c r="G393" s="276"/>
    </row>
    <row r="394" spans="2:7" x14ac:dyDescent="0.25">
      <c r="B394" s="274"/>
      <c r="C394" s="275"/>
      <c r="D394" s="275"/>
      <c r="E394" s="276"/>
      <c r="F394" s="276"/>
      <c r="G394" s="276"/>
    </row>
    <row r="395" spans="2:7" x14ac:dyDescent="0.25">
      <c r="B395" s="274"/>
      <c r="C395" s="275"/>
      <c r="D395" s="275"/>
      <c r="E395" s="276"/>
      <c r="F395" s="276"/>
      <c r="G395" s="276"/>
    </row>
    <row r="396" spans="2:7" x14ac:dyDescent="0.25">
      <c r="B396" s="274"/>
      <c r="C396" s="275"/>
      <c r="D396" s="275"/>
      <c r="E396" s="276"/>
      <c r="F396" s="276"/>
      <c r="G396" s="276"/>
    </row>
    <row r="397" spans="2:7" x14ac:dyDescent="0.25">
      <c r="B397" s="274"/>
      <c r="C397" s="275"/>
      <c r="D397" s="275"/>
      <c r="E397" s="276"/>
      <c r="F397" s="276"/>
      <c r="G397" s="276"/>
    </row>
    <row r="398" spans="2:7" x14ac:dyDescent="0.25">
      <c r="B398" s="274"/>
      <c r="C398" s="275"/>
      <c r="D398" s="275"/>
      <c r="E398" s="276"/>
      <c r="F398" s="276"/>
      <c r="G398" s="276"/>
    </row>
    <row r="399" spans="2:7" x14ac:dyDescent="0.25">
      <c r="B399" s="274"/>
      <c r="C399" s="275"/>
      <c r="D399" s="275"/>
      <c r="E399" s="276"/>
      <c r="F399" s="276"/>
      <c r="G399" s="276"/>
    </row>
    <row r="400" spans="2:7" x14ac:dyDescent="0.25">
      <c r="B400" s="274"/>
      <c r="C400" s="275"/>
      <c r="D400" s="275"/>
      <c r="E400" s="276"/>
      <c r="F400" s="276"/>
      <c r="G400" s="276"/>
    </row>
    <row r="401" spans="2:7" x14ac:dyDescent="0.25">
      <c r="B401" s="274"/>
      <c r="C401" s="275"/>
      <c r="D401" s="275"/>
      <c r="E401" s="276"/>
      <c r="F401" s="276"/>
      <c r="G401" s="276"/>
    </row>
    <row r="402" spans="2:7" x14ac:dyDescent="0.25">
      <c r="B402" s="274"/>
      <c r="C402" s="275"/>
      <c r="D402" s="275"/>
      <c r="E402" s="276"/>
      <c r="F402" s="276"/>
      <c r="G402" s="276"/>
    </row>
    <row r="403" spans="2:7" x14ac:dyDescent="0.25">
      <c r="B403" s="274"/>
      <c r="C403" s="275"/>
      <c r="D403" s="275"/>
      <c r="E403" s="276"/>
      <c r="F403" s="276"/>
      <c r="G403" s="276"/>
    </row>
    <row r="404" spans="2:7" x14ac:dyDescent="0.25">
      <c r="B404" s="274"/>
      <c r="C404" s="275"/>
      <c r="D404" s="275"/>
      <c r="E404" s="276"/>
      <c r="F404" s="276"/>
      <c r="G404" s="276"/>
    </row>
    <row r="405" spans="2:7" x14ac:dyDescent="0.25">
      <c r="B405" s="274"/>
      <c r="C405" s="275"/>
      <c r="D405" s="275"/>
      <c r="E405" s="276"/>
      <c r="F405" s="276"/>
      <c r="G405" s="276"/>
    </row>
    <row r="406" spans="2:7" x14ac:dyDescent="0.25">
      <c r="B406" s="274"/>
      <c r="C406" s="275"/>
      <c r="D406" s="275"/>
      <c r="E406" s="276"/>
      <c r="F406" s="276"/>
      <c r="G406" s="276"/>
    </row>
    <row r="407" spans="2:7" x14ac:dyDescent="0.25">
      <c r="B407" s="274"/>
      <c r="C407" s="275"/>
      <c r="D407" s="275"/>
      <c r="E407" s="276"/>
      <c r="F407" s="276"/>
      <c r="G407" s="276"/>
    </row>
    <row r="408" spans="2:7" x14ac:dyDescent="0.25">
      <c r="B408" s="274"/>
      <c r="C408" s="275"/>
      <c r="D408" s="275"/>
      <c r="E408" s="276"/>
      <c r="F408" s="276"/>
      <c r="G408" s="276"/>
    </row>
    <row r="409" spans="2:7" x14ac:dyDescent="0.25">
      <c r="B409" s="274"/>
      <c r="C409" s="275"/>
      <c r="D409" s="275"/>
      <c r="E409" s="276"/>
      <c r="F409" s="276"/>
      <c r="G409" s="276"/>
    </row>
    <row r="410" spans="2:7" x14ac:dyDescent="0.25">
      <c r="B410" s="274"/>
      <c r="C410" s="275"/>
      <c r="D410" s="275"/>
      <c r="E410" s="276"/>
      <c r="F410" s="276"/>
      <c r="G410" s="276"/>
    </row>
    <row r="411" spans="2:7" x14ac:dyDescent="0.25">
      <c r="B411" s="274"/>
      <c r="C411" s="275"/>
      <c r="D411" s="275"/>
      <c r="E411" s="276"/>
      <c r="F411" s="276"/>
      <c r="G411" s="276"/>
    </row>
    <row r="412" spans="2:7" x14ac:dyDescent="0.25">
      <c r="B412" s="274"/>
      <c r="C412" s="275"/>
      <c r="D412" s="275"/>
      <c r="E412" s="276"/>
      <c r="F412" s="276"/>
      <c r="G412" s="276"/>
    </row>
    <row r="413" spans="2:7" x14ac:dyDescent="0.25">
      <c r="B413" s="274"/>
      <c r="C413" s="275"/>
      <c r="D413" s="275"/>
      <c r="E413" s="276"/>
      <c r="F413" s="276"/>
      <c r="G413" s="276"/>
    </row>
    <row r="414" spans="2:7" x14ac:dyDescent="0.25">
      <c r="B414" s="274"/>
      <c r="C414" s="275"/>
      <c r="D414" s="275"/>
      <c r="E414" s="276"/>
      <c r="F414" s="276"/>
      <c r="G414" s="276"/>
    </row>
    <row r="415" spans="2:7" x14ac:dyDescent="0.25">
      <c r="B415" s="274"/>
      <c r="C415" s="275"/>
      <c r="D415" s="275"/>
      <c r="E415" s="276"/>
      <c r="F415" s="276"/>
      <c r="G415" s="276"/>
    </row>
    <row r="416" spans="2:7" x14ac:dyDescent="0.25">
      <c r="B416" s="274"/>
      <c r="C416" s="275"/>
      <c r="D416" s="275"/>
      <c r="E416" s="276"/>
      <c r="F416" s="276"/>
      <c r="G416" s="276"/>
    </row>
    <row r="417" spans="2:7" x14ac:dyDescent="0.25">
      <c r="B417" s="274"/>
      <c r="C417" s="275"/>
      <c r="D417" s="275"/>
      <c r="E417" s="276"/>
      <c r="F417" s="276"/>
      <c r="G417" s="276"/>
    </row>
    <row r="418" spans="2:7" x14ac:dyDescent="0.25">
      <c r="B418" s="274"/>
      <c r="C418" s="275"/>
      <c r="D418" s="275"/>
      <c r="E418" s="276"/>
      <c r="F418" s="276"/>
      <c r="G418" s="276"/>
    </row>
    <row r="419" spans="2:7" x14ac:dyDescent="0.25">
      <c r="B419" s="274"/>
      <c r="C419" s="275"/>
      <c r="D419" s="275"/>
      <c r="E419" s="276"/>
      <c r="F419" s="276"/>
      <c r="G419" s="276"/>
    </row>
    <row r="420" spans="2:7" x14ac:dyDescent="0.25">
      <c r="B420" s="274"/>
      <c r="C420" s="275"/>
      <c r="D420" s="275"/>
      <c r="E420" s="276"/>
      <c r="F420" s="276"/>
      <c r="G420" s="276"/>
    </row>
    <row r="421" spans="2:7" x14ac:dyDescent="0.25">
      <c r="B421" s="274"/>
      <c r="C421" s="275"/>
      <c r="D421" s="275"/>
      <c r="E421" s="276"/>
      <c r="F421" s="276"/>
      <c r="G421" s="276"/>
    </row>
    <row r="422" spans="2:7" x14ac:dyDescent="0.25">
      <c r="B422" s="274"/>
      <c r="C422" s="275"/>
      <c r="D422" s="275"/>
      <c r="E422" s="276"/>
      <c r="F422" s="276"/>
      <c r="G422" s="276"/>
    </row>
    <row r="423" spans="2:7" x14ac:dyDescent="0.25">
      <c r="B423" s="274"/>
      <c r="C423" s="275"/>
      <c r="D423" s="275"/>
      <c r="E423" s="276"/>
      <c r="F423" s="276"/>
      <c r="G423" s="276"/>
    </row>
    <row r="424" spans="2:7" x14ac:dyDescent="0.25">
      <c r="B424" s="274"/>
      <c r="C424" s="275"/>
      <c r="D424" s="275"/>
      <c r="E424" s="276"/>
      <c r="F424" s="276"/>
      <c r="G424" s="276"/>
    </row>
    <row r="425" spans="2:7" x14ac:dyDescent="0.25">
      <c r="B425" s="274"/>
      <c r="C425" s="275"/>
      <c r="D425" s="275"/>
      <c r="E425" s="276"/>
      <c r="F425" s="276"/>
      <c r="G425" s="276"/>
    </row>
    <row r="426" spans="2:7" x14ac:dyDescent="0.25">
      <c r="B426" s="274"/>
      <c r="C426" s="275"/>
      <c r="D426" s="275"/>
      <c r="E426" s="276"/>
      <c r="F426" s="276"/>
      <c r="G426" s="276"/>
    </row>
    <row r="427" spans="2:7" x14ac:dyDescent="0.25">
      <c r="B427" s="274"/>
      <c r="C427" s="275"/>
      <c r="D427" s="275"/>
      <c r="E427" s="276"/>
      <c r="F427" s="276"/>
      <c r="G427" s="276"/>
    </row>
    <row r="428" spans="2:7" x14ac:dyDescent="0.25">
      <c r="B428" s="274"/>
      <c r="C428" s="275"/>
      <c r="D428" s="275"/>
      <c r="E428" s="276"/>
      <c r="F428" s="276"/>
      <c r="G428" s="276"/>
    </row>
    <row r="429" spans="2:7" x14ac:dyDescent="0.25">
      <c r="B429" s="274"/>
      <c r="C429" s="275"/>
      <c r="D429" s="275"/>
      <c r="E429" s="276"/>
      <c r="F429" s="276"/>
      <c r="G429" s="276"/>
    </row>
    <row r="430" spans="2:7" x14ac:dyDescent="0.25">
      <c r="B430" s="274"/>
      <c r="C430" s="275"/>
      <c r="D430" s="275"/>
      <c r="E430" s="276"/>
      <c r="F430" s="276"/>
      <c r="G430" s="276"/>
    </row>
    <row r="431" spans="2:7" x14ac:dyDescent="0.25">
      <c r="B431" s="274"/>
      <c r="C431" s="275"/>
      <c r="D431" s="275"/>
      <c r="E431" s="276"/>
      <c r="F431" s="276"/>
      <c r="G431" s="276"/>
    </row>
    <row r="432" spans="2:7" x14ac:dyDescent="0.25">
      <c r="B432" s="274"/>
      <c r="C432" s="275"/>
      <c r="D432" s="275"/>
      <c r="E432" s="276"/>
      <c r="F432" s="276"/>
      <c r="G432" s="276"/>
    </row>
    <row r="433" spans="2:7" x14ac:dyDescent="0.25">
      <c r="B433" s="274"/>
      <c r="C433" s="275"/>
      <c r="D433" s="275"/>
      <c r="E433" s="276"/>
      <c r="F433" s="276"/>
      <c r="G433" s="276"/>
    </row>
    <row r="434" spans="2:7" x14ac:dyDescent="0.25">
      <c r="B434" s="274"/>
      <c r="C434" s="275"/>
      <c r="D434" s="275"/>
      <c r="E434" s="276"/>
      <c r="F434" s="276"/>
      <c r="G434" s="276"/>
    </row>
    <row r="435" spans="2:7" x14ac:dyDescent="0.25">
      <c r="B435" s="274"/>
      <c r="C435" s="275"/>
      <c r="D435" s="275"/>
      <c r="E435" s="276"/>
      <c r="F435" s="276"/>
      <c r="G435" s="276"/>
    </row>
    <row r="436" spans="2:7" x14ac:dyDescent="0.25">
      <c r="B436" s="274"/>
      <c r="C436" s="275"/>
      <c r="D436" s="275"/>
      <c r="E436" s="276"/>
      <c r="F436" s="276"/>
      <c r="G436" s="276"/>
    </row>
    <row r="437" spans="2:7" x14ac:dyDescent="0.25">
      <c r="B437" s="274"/>
      <c r="C437" s="275"/>
      <c r="D437" s="275"/>
      <c r="E437" s="276"/>
      <c r="F437" s="276"/>
      <c r="G437" s="276"/>
    </row>
    <row r="438" spans="2:7" x14ac:dyDescent="0.25">
      <c r="B438" s="274"/>
      <c r="C438" s="275"/>
      <c r="D438" s="275"/>
      <c r="E438" s="276"/>
      <c r="F438" s="276"/>
      <c r="G438" s="276"/>
    </row>
    <row r="439" spans="2:7" x14ac:dyDescent="0.25">
      <c r="B439" s="274"/>
      <c r="C439" s="275"/>
      <c r="D439" s="275"/>
      <c r="E439" s="276"/>
      <c r="F439" s="276"/>
      <c r="G439" s="276"/>
    </row>
    <row r="440" spans="2:7" x14ac:dyDescent="0.25">
      <c r="B440" s="274"/>
      <c r="C440" s="275"/>
      <c r="D440" s="275"/>
      <c r="E440" s="276"/>
      <c r="F440" s="276"/>
      <c r="G440" s="276"/>
    </row>
    <row r="441" spans="2:7" x14ac:dyDescent="0.25">
      <c r="B441" s="274"/>
      <c r="C441" s="275"/>
      <c r="D441" s="275"/>
      <c r="E441" s="276"/>
      <c r="F441" s="276"/>
      <c r="G441" s="276"/>
    </row>
    <row r="442" spans="2:7" x14ac:dyDescent="0.25">
      <c r="B442" s="274"/>
      <c r="C442" s="275"/>
      <c r="D442" s="275"/>
      <c r="E442" s="276"/>
      <c r="F442" s="276"/>
      <c r="G442" s="276"/>
    </row>
    <row r="443" spans="2:7" x14ac:dyDescent="0.25">
      <c r="B443" s="274"/>
      <c r="C443" s="275"/>
      <c r="D443" s="275"/>
      <c r="E443" s="276"/>
      <c r="F443" s="276"/>
      <c r="G443" s="276"/>
    </row>
    <row r="444" spans="2:7" x14ac:dyDescent="0.25">
      <c r="B444" s="274"/>
      <c r="C444" s="275"/>
      <c r="D444" s="275"/>
      <c r="E444" s="276"/>
      <c r="F444" s="276"/>
      <c r="G444" s="276"/>
    </row>
    <row r="445" spans="2:7" x14ac:dyDescent="0.25">
      <c r="B445" s="274"/>
      <c r="C445" s="275"/>
      <c r="D445" s="275"/>
      <c r="E445" s="276"/>
      <c r="F445" s="276"/>
      <c r="G445" s="276"/>
    </row>
    <row r="446" spans="2:7" x14ac:dyDescent="0.25">
      <c r="B446" s="274"/>
      <c r="C446" s="275"/>
      <c r="D446" s="275"/>
      <c r="E446" s="276"/>
      <c r="F446" s="276"/>
      <c r="G446" s="276"/>
    </row>
    <row r="447" spans="2:7" x14ac:dyDescent="0.25">
      <c r="B447" s="274"/>
      <c r="C447" s="275"/>
      <c r="D447" s="275"/>
      <c r="E447" s="276"/>
      <c r="F447" s="276"/>
      <c r="G447" s="276"/>
    </row>
    <row r="448" spans="2:7" x14ac:dyDescent="0.25">
      <c r="B448" s="274"/>
      <c r="C448" s="275"/>
      <c r="D448" s="275"/>
      <c r="E448" s="276"/>
      <c r="F448" s="276"/>
      <c r="G448" s="276"/>
    </row>
    <row r="449" spans="2:7" x14ac:dyDescent="0.25">
      <c r="B449" s="274"/>
      <c r="C449" s="275"/>
      <c r="D449" s="275"/>
      <c r="E449" s="276"/>
      <c r="F449" s="276"/>
      <c r="G449" s="276"/>
    </row>
    <row r="450" spans="2:7" x14ac:dyDescent="0.25">
      <c r="B450" s="274"/>
      <c r="C450" s="275"/>
      <c r="D450" s="275"/>
      <c r="E450" s="276"/>
      <c r="F450" s="276"/>
      <c r="G450" s="276"/>
    </row>
    <row r="451" spans="2:7" x14ac:dyDescent="0.25">
      <c r="B451" s="274"/>
      <c r="C451" s="275"/>
      <c r="D451" s="275"/>
      <c r="E451" s="276"/>
      <c r="F451" s="276"/>
      <c r="G451" s="276"/>
    </row>
    <row r="452" spans="2:7" x14ac:dyDescent="0.25">
      <c r="B452" s="274"/>
      <c r="C452" s="275"/>
      <c r="D452" s="275"/>
      <c r="E452" s="276"/>
      <c r="F452" s="276"/>
      <c r="G452" s="276"/>
    </row>
    <row r="453" spans="2:7" x14ac:dyDescent="0.25">
      <c r="B453" s="274"/>
      <c r="C453" s="275"/>
      <c r="D453" s="275"/>
      <c r="E453" s="276"/>
      <c r="F453" s="276"/>
      <c r="G453" s="276"/>
    </row>
    <row r="454" spans="2:7" x14ac:dyDescent="0.25">
      <c r="B454" s="274"/>
      <c r="C454" s="275"/>
      <c r="D454" s="275"/>
      <c r="E454" s="276"/>
      <c r="F454" s="276"/>
      <c r="G454" s="276"/>
    </row>
    <row r="455" spans="2:7" x14ac:dyDescent="0.25">
      <c r="B455" s="274"/>
      <c r="C455" s="275"/>
      <c r="D455" s="275"/>
      <c r="E455" s="276"/>
      <c r="F455" s="276"/>
      <c r="G455" s="276"/>
    </row>
    <row r="456" spans="2:7" x14ac:dyDescent="0.25">
      <c r="B456" s="274"/>
      <c r="C456" s="275"/>
      <c r="D456" s="275"/>
      <c r="E456" s="276"/>
      <c r="F456" s="276"/>
      <c r="G456" s="276"/>
    </row>
    <row r="457" spans="2:7" x14ac:dyDescent="0.25">
      <c r="B457" s="274"/>
      <c r="C457" s="275"/>
      <c r="D457" s="275"/>
      <c r="E457" s="276"/>
      <c r="F457" s="276"/>
      <c r="G457" s="276"/>
    </row>
    <row r="458" spans="2:7" x14ac:dyDescent="0.25">
      <c r="B458" s="274"/>
      <c r="C458" s="275"/>
      <c r="D458" s="275"/>
      <c r="E458" s="276"/>
      <c r="F458" s="276"/>
      <c r="G458" s="276"/>
    </row>
    <row r="459" spans="2:7" x14ac:dyDescent="0.25">
      <c r="B459" s="274"/>
      <c r="C459" s="275"/>
      <c r="D459" s="275"/>
      <c r="E459" s="276"/>
      <c r="F459" s="276"/>
      <c r="G459" s="276"/>
    </row>
    <row r="460" spans="2:7" x14ac:dyDescent="0.25">
      <c r="B460" s="274"/>
      <c r="C460" s="275"/>
      <c r="D460" s="275"/>
      <c r="E460" s="276"/>
      <c r="F460" s="276"/>
      <c r="G460" s="276"/>
    </row>
    <row r="461" spans="2:7" x14ac:dyDescent="0.25">
      <c r="B461" s="274"/>
      <c r="C461" s="275"/>
      <c r="D461" s="275"/>
      <c r="E461" s="276"/>
      <c r="F461" s="276"/>
      <c r="G461" s="276"/>
    </row>
    <row r="462" spans="2:7" x14ac:dyDescent="0.25">
      <c r="B462" s="274"/>
      <c r="C462" s="275"/>
      <c r="D462" s="275"/>
      <c r="E462" s="276"/>
      <c r="F462" s="276"/>
      <c r="G462" s="276"/>
    </row>
    <row r="463" spans="2:7" x14ac:dyDescent="0.25">
      <c r="B463" s="274"/>
      <c r="C463" s="275"/>
      <c r="D463" s="275"/>
      <c r="E463" s="276"/>
      <c r="F463" s="276"/>
      <c r="G463" s="276"/>
    </row>
    <row r="464" spans="2:7" x14ac:dyDescent="0.25">
      <c r="B464" s="274"/>
      <c r="C464" s="275"/>
      <c r="D464" s="275"/>
      <c r="E464" s="276"/>
      <c r="F464" s="276"/>
      <c r="G464" s="276"/>
    </row>
    <row r="465" spans="2:7" x14ac:dyDescent="0.25">
      <c r="B465" s="274"/>
      <c r="C465" s="275"/>
      <c r="D465" s="275"/>
      <c r="E465" s="276"/>
      <c r="F465" s="276"/>
      <c r="G465" s="276"/>
    </row>
    <row r="466" spans="2:7" x14ac:dyDescent="0.25">
      <c r="B466" s="274"/>
      <c r="C466" s="275"/>
      <c r="D466" s="275"/>
      <c r="E466" s="276"/>
      <c r="F466" s="276"/>
      <c r="G466" s="276"/>
    </row>
    <row r="467" spans="2:7" x14ac:dyDescent="0.25">
      <c r="B467" s="274"/>
      <c r="C467" s="275"/>
      <c r="D467" s="275"/>
      <c r="E467" s="276"/>
      <c r="F467" s="276"/>
      <c r="G467" s="276"/>
    </row>
    <row r="468" spans="2:7" x14ac:dyDescent="0.25">
      <c r="B468" s="274"/>
      <c r="C468" s="275"/>
      <c r="D468" s="275"/>
      <c r="E468" s="276"/>
      <c r="F468" s="276"/>
      <c r="G468" s="276"/>
    </row>
    <row r="469" spans="2:7" x14ac:dyDescent="0.25">
      <c r="B469" s="274"/>
      <c r="C469" s="275"/>
      <c r="D469" s="275"/>
      <c r="E469" s="276"/>
      <c r="F469" s="276"/>
      <c r="G469" s="276"/>
    </row>
    <row r="470" spans="2:7" x14ac:dyDescent="0.25">
      <c r="B470" s="274"/>
      <c r="C470" s="275"/>
      <c r="D470" s="275"/>
      <c r="E470" s="276"/>
      <c r="F470" s="276"/>
      <c r="G470" s="276"/>
    </row>
    <row r="471" spans="2:7" x14ac:dyDescent="0.25">
      <c r="B471" s="274"/>
      <c r="C471" s="275"/>
      <c r="D471" s="275"/>
      <c r="E471" s="276"/>
      <c r="F471" s="276"/>
      <c r="G471" s="276"/>
    </row>
    <row r="472" spans="2:7" x14ac:dyDescent="0.25">
      <c r="B472" s="274"/>
      <c r="C472" s="275"/>
      <c r="D472" s="275"/>
      <c r="E472" s="276"/>
      <c r="F472" s="276"/>
      <c r="G472" s="276"/>
    </row>
    <row r="473" spans="2:7" x14ac:dyDescent="0.25">
      <c r="B473" s="274"/>
      <c r="C473" s="275"/>
      <c r="D473" s="275"/>
      <c r="E473" s="276"/>
      <c r="F473" s="276"/>
      <c r="G473" s="276"/>
    </row>
    <row r="474" spans="2:7" x14ac:dyDescent="0.25">
      <c r="B474" s="274"/>
      <c r="C474" s="275"/>
      <c r="D474" s="275"/>
      <c r="E474" s="276"/>
      <c r="F474" s="276"/>
      <c r="G474" s="276"/>
    </row>
    <row r="475" spans="2:7" x14ac:dyDescent="0.25">
      <c r="B475" s="274"/>
      <c r="C475" s="275"/>
      <c r="D475" s="275"/>
      <c r="E475" s="276"/>
      <c r="F475" s="276"/>
      <c r="G475" s="276"/>
    </row>
    <row r="476" spans="2:7" x14ac:dyDescent="0.25">
      <c r="B476" s="274"/>
      <c r="C476" s="275"/>
      <c r="D476" s="275"/>
      <c r="E476" s="276"/>
      <c r="F476" s="276"/>
      <c r="G476" s="276"/>
    </row>
    <row r="477" spans="2:7" x14ac:dyDescent="0.25">
      <c r="B477" s="274"/>
      <c r="C477" s="275"/>
      <c r="D477" s="275"/>
      <c r="E477" s="276"/>
      <c r="F477" s="276"/>
      <c r="G477" s="276"/>
    </row>
    <row r="478" spans="2:7" x14ac:dyDescent="0.25">
      <c r="B478" s="274"/>
      <c r="C478" s="275"/>
      <c r="D478" s="275"/>
      <c r="E478" s="276"/>
      <c r="F478" s="276"/>
      <c r="G478" s="276"/>
    </row>
    <row r="479" spans="2:7" x14ac:dyDescent="0.25">
      <c r="B479" s="274"/>
      <c r="C479" s="275"/>
      <c r="D479" s="275"/>
      <c r="E479" s="276"/>
      <c r="F479" s="276"/>
      <c r="G479" s="276"/>
    </row>
    <row r="480" spans="2:7" x14ac:dyDescent="0.25">
      <c r="B480" s="274"/>
      <c r="C480" s="275"/>
      <c r="D480" s="275"/>
      <c r="E480" s="276"/>
      <c r="F480" s="276"/>
      <c r="G480" s="276"/>
    </row>
    <row r="481" spans="2:7" x14ac:dyDescent="0.25">
      <c r="B481" s="274"/>
      <c r="C481" s="275"/>
      <c r="D481" s="275"/>
      <c r="E481" s="276"/>
      <c r="F481" s="276"/>
      <c r="G481" s="276"/>
    </row>
    <row r="482" spans="2:7" x14ac:dyDescent="0.25">
      <c r="B482" s="274"/>
      <c r="C482" s="275"/>
      <c r="D482" s="275"/>
      <c r="E482" s="276"/>
      <c r="F482" s="276"/>
      <c r="G482" s="276"/>
    </row>
    <row r="483" spans="2:7" x14ac:dyDescent="0.25">
      <c r="B483" s="274"/>
      <c r="C483" s="275"/>
      <c r="D483" s="275"/>
      <c r="E483" s="276"/>
      <c r="F483" s="276"/>
      <c r="G483" s="276"/>
    </row>
    <row r="484" spans="2:7" x14ac:dyDescent="0.25">
      <c r="B484" s="274"/>
      <c r="C484" s="275"/>
      <c r="D484" s="275"/>
      <c r="E484" s="276"/>
      <c r="F484" s="276"/>
      <c r="G484" s="276"/>
    </row>
    <row r="485" spans="2:7" x14ac:dyDescent="0.25">
      <c r="B485" s="274"/>
      <c r="C485" s="275"/>
      <c r="D485" s="275"/>
      <c r="E485" s="276"/>
      <c r="F485" s="276"/>
      <c r="G485" s="276"/>
    </row>
    <row r="486" spans="2:7" x14ac:dyDescent="0.25">
      <c r="B486" s="274"/>
      <c r="C486" s="275"/>
      <c r="D486" s="275"/>
      <c r="E486" s="276"/>
      <c r="F486" s="276"/>
      <c r="G486" s="276"/>
    </row>
    <row r="487" spans="2:7" x14ac:dyDescent="0.25">
      <c r="B487" s="274"/>
      <c r="C487" s="275"/>
      <c r="D487" s="275"/>
      <c r="E487" s="276"/>
      <c r="F487" s="276"/>
      <c r="G487" s="276"/>
    </row>
    <row r="488" spans="2:7" x14ac:dyDescent="0.25">
      <c r="B488" s="274"/>
      <c r="C488" s="275"/>
      <c r="D488" s="275"/>
      <c r="E488" s="276"/>
      <c r="F488" s="276"/>
      <c r="G488" s="276"/>
    </row>
    <row r="489" spans="2:7" x14ac:dyDescent="0.25">
      <c r="B489" s="274"/>
      <c r="C489" s="275"/>
      <c r="D489" s="275"/>
      <c r="E489" s="276"/>
      <c r="F489" s="276"/>
      <c r="G489" s="276"/>
    </row>
    <row r="490" spans="2:7" x14ac:dyDescent="0.25">
      <c r="B490" s="274"/>
      <c r="C490" s="275"/>
      <c r="D490" s="275"/>
      <c r="E490" s="276"/>
      <c r="F490" s="276"/>
      <c r="G490" s="276"/>
    </row>
    <row r="491" spans="2:7" x14ac:dyDescent="0.25">
      <c r="B491" s="274"/>
      <c r="C491" s="275"/>
      <c r="D491" s="275"/>
      <c r="E491" s="276"/>
      <c r="F491" s="276"/>
      <c r="G491" s="276"/>
    </row>
    <row r="492" spans="2:7" x14ac:dyDescent="0.25">
      <c r="B492" s="274"/>
      <c r="C492" s="275"/>
      <c r="D492" s="275"/>
      <c r="E492" s="276"/>
      <c r="F492" s="276"/>
      <c r="G492" s="276"/>
    </row>
    <row r="493" spans="2:7" x14ac:dyDescent="0.25">
      <c r="B493" s="274"/>
      <c r="C493" s="275"/>
      <c r="D493" s="275"/>
      <c r="E493" s="276"/>
      <c r="F493" s="276"/>
      <c r="G493" s="276"/>
    </row>
    <row r="494" spans="2:7" x14ac:dyDescent="0.25">
      <c r="B494" s="274"/>
      <c r="C494" s="275"/>
      <c r="D494" s="275"/>
      <c r="E494" s="276"/>
      <c r="F494" s="276"/>
      <c r="G494" s="276"/>
    </row>
    <row r="495" spans="2:7" x14ac:dyDescent="0.25">
      <c r="B495" s="274"/>
      <c r="C495" s="275"/>
      <c r="D495" s="275"/>
      <c r="E495" s="276"/>
      <c r="F495" s="276"/>
      <c r="G495" s="276"/>
    </row>
    <row r="496" spans="2:7" x14ac:dyDescent="0.25">
      <c r="B496" s="274"/>
      <c r="C496" s="275"/>
      <c r="D496" s="275"/>
      <c r="E496" s="276"/>
      <c r="F496" s="276"/>
      <c r="G496" s="276"/>
    </row>
  </sheetData>
  <sheetProtection algorithmName="SHA-512" hashValue="t6S23y+h+MENybpwfmdWm89jy1GOY+iaAmsW8i8kESBEAYRljlXwk2KK/6SSoDaTA8wzpZqwG9I1wcf/mIR+LQ==" saltValue="gpaIbhL92L+ksjDNiEjUsg==" spinCount="100000" sheet="1" selectLockedCells="1"/>
  <mergeCells count="2">
    <mergeCell ref="B2:C2"/>
    <mergeCell ref="C1:F1"/>
  </mergeCells>
  <dataValidations count="3">
    <dataValidation allowBlank="1" showInputMessage="1" showErrorMessage="1" prompt="Enter Name &amp; Title" sqref="C4" xr:uid="{281DCAB9-9C34-4C9B-8C88-513189EAFF29}"/>
    <dataValidation allowBlank="1" showInputMessage="1" showErrorMessage="1" promptTitle="Enter Date Here" prompt="Enter Board Resoultion Date Here" sqref="C5" xr:uid="{0DD122FB-88BB-4068-B84B-493F60EC4C09}"/>
    <dataValidation allowBlank="1" showInputMessage="1" showErrorMessage="1" promptTitle="Enter Submission Date " prompt="Enter Submission Date" sqref="E2:F3" xr:uid="{69BF4F8D-1F2D-407E-8951-2305A032BEE8}"/>
  </dataValidations>
  <pageMargins left="0.7" right="0.7" top="0.75" bottom="0.75" header="0.3" footer="0.3"/>
  <pageSetup orientation="landscape" r:id="rId1"/>
  <headerFooter>
    <oddHeader xml:space="preserve">&amp;CNJQSAC District Performance Review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District Info &amp; Score Summary</vt:lpstr>
      <vt:lpstr>DATA Rollup</vt:lpstr>
      <vt:lpstr>I &amp; P</vt:lpstr>
      <vt:lpstr>Fiscal</vt:lpstr>
      <vt:lpstr>Governance</vt:lpstr>
      <vt:lpstr>Operations</vt:lpstr>
      <vt:lpstr>Personnel</vt:lpstr>
      <vt:lpstr>Declaration</vt:lpstr>
      <vt:lpstr>DIP ONLY USE IF DIRECTED BY DOE</vt:lpstr>
      <vt:lpstr>DDList</vt:lpstr>
      <vt:lpstr>Declaration!Print_Area</vt:lpstr>
      <vt:lpstr>'DIP ONLY USE IF DIRECTED BY DOE'!Print_Area</vt:lpstr>
      <vt:lpstr>'District Info &amp; Score Summary'!Print_Area</vt:lpstr>
      <vt:lpstr>Fiscal!Print_Area</vt:lpstr>
      <vt:lpstr>'I &amp; P'!Print_Area</vt:lpstr>
      <vt:lpstr>Operations!Print_Area</vt:lpstr>
      <vt:lpstr>Personnel!Print_Area</vt:lpstr>
      <vt:lpstr>'DIP ONLY USE IF DIRECTED BY DOE'!Print_Titles</vt:lpstr>
      <vt:lpstr>Fiscal!Print_Titles</vt:lpstr>
      <vt:lpstr>Governance!Print_Titles</vt:lpstr>
      <vt:lpstr>'I &amp; P'!Print_Titles</vt:lpstr>
      <vt:lpstr>Operations!Print_Titles</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Bari Anhalt Erlichson</dc:creator>
  <cp:keywords/>
  <dc:description/>
  <cp:lastModifiedBy>MacMichael, Mary</cp:lastModifiedBy>
  <cp:revision/>
  <cp:lastPrinted>2024-10-30T18:48:21Z</cp:lastPrinted>
  <dcterms:created xsi:type="dcterms:W3CDTF">2008-04-24T09:21:17Z</dcterms:created>
  <dcterms:modified xsi:type="dcterms:W3CDTF">2026-08-25T12:45:10Z</dcterms:modified>
  <cp:category/>
  <cp:contentStatus/>
</cp:coreProperties>
</file>